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wjpestle/Documents/Gonzalo article August 2024/"/>
    </mc:Choice>
  </mc:AlternateContent>
  <xr:revisionPtr revIDLastSave="0" documentId="13_ncr:1_{F501A405-71B5-A94A-8343-9B98C1C4DFA7}" xr6:coauthVersionLast="47" xr6:coauthVersionMax="47" xr10:uidLastSave="{00000000-0000-0000-0000-000000000000}"/>
  <bookViews>
    <workbookView xWindow="0" yWindow="760" windowWidth="27860" windowHeight="15560" xr2:uid="{00000000-000D-0000-FFFF-FFFF00000000}"/>
  </bookViews>
  <sheets>
    <sheet name="Valores isotopicos humanos" sheetId="9" r:id="rId1"/>
    <sheet name="Red de alimentacion" sheetId="10" r:id="rId2"/>
    <sheet name="Fuentes" sheetId="1" r:id="rId3"/>
    <sheet name="Pesos y valores anteriores" sheetId="3" r:id="rId4"/>
    <sheet name="Resultados"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0" l="1"/>
  <c r="G90" i="10"/>
  <c r="I89" i="10"/>
  <c r="G89" i="10"/>
  <c r="I88" i="10"/>
  <c r="G88" i="10"/>
  <c r="I87" i="10"/>
  <c r="G87" i="10"/>
  <c r="I86" i="10"/>
  <c r="G86" i="10"/>
  <c r="I85" i="10"/>
  <c r="G85" i="10"/>
  <c r="I84" i="10"/>
  <c r="G84" i="10"/>
  <c r="I83" i="10"/>
  <c r="G83" i="10"/>
  <c r="I82" i="10"/>
  <c r="G82" i="10"/>
  <c r="I81" i="10"/>
  <c r="G81" i="10"/>
  <c r="I80" i="10"/>
  <c r="G80" i="10"/>
  <c r="I79" i="10"/>
  <c r="G79" i="10"/>
  <c r="I78" i="10"/>
  <c r="G78" i="10"/>
  <c r="I77" i="10"/>
  <c r="G77" i="10"/>
  <c r="I76" i="10"/>
  <c r="G76" i="10"/>
  <c r="I75" i="10"/>
  <c r="G75" i="10"/>
  <c r="I74" i="10"/>
  <c r="G74" i="10"/>
  <c r="I73" i="10"/>
  <c r="G73" i="10"/>
  <c r="I72" i="10"/>
  <c r="G72" i="10"/>
  <c r="I71" i="10"/>
  <c r="G71" i="10"/>
  <c r="I70" i="10"/>
  <c r="G70" i="10"/>
  <c r="I69" i="10"/>
  <c r="G69" i="10"/>
  <c r="I68" i="10"/>
  <c r="G68" i="10"/>
  <c r="I67" i="10"/>
  <c r="G67" i="10"/>
  <c r="I66" i="10"/>
  <c r="G66" i="10"/>
  <c r="I65" i="10"/>
  <c r="G65" i="10"/>
  <c r="I64" i="10"/>
  <c r="G64" i="10"/>
  <c r="I63" i="10"/>
  <c r="G63" i="10"/>
  <c r="I62" i="10"/>
  <c r="G62" i="10"/>
  <c r="I61" i="10"/>
  <c r="G61" i="10"/>
  <c r="I60" i="10"/>
  <c r="G60" i="10"/>
  <c r="I59" i="10"/>
  <c r="G59" i="10"/>
  <c r="I58" i="10"/>
  <c r="G58" i="10"/>
  <c r="I57" i="10"/>
  <c r="G57" i="10"/>
  <c r="I56" i="10"/>
  <c r="G56" i="10"/>
  <c r="I55" i="10"/>
  <c r="G55" i="10"/>
  <c r="I54" i="10"/>
  <c r="G54" i="10"/>
  <c r="I53" i="10"/>
  <c r="G53" i="10"/>
  <c r="I52" i="10"/>
  <c r="G52" i="10"/>
  <c r="I51" i="10"/>
  <c r="G51" i="10"/>
  <c r="I50" i="10"/>
  <c r="G50" i="10"/>
  <c r="I49" i="10"/>
  <c r="G49" i="10"/>
  <c r="I48" i="10"/>
  <c r="G48" i="10"/>
  <c r="I47" i="10"/>
  <c r="G47" i="10"/>
  <c r="I46" i="10"/>
  <c r="G46" i="10"/>
  <c r="I45" i="10"/>
  <c r="G45" i="10"/>
  <c r="I44" i="10"/>
  <c r="G44" i="10"/>
  <c r="I43" i="10"/>
  <c r="G43" i="10"/>
  <c r="I42" i="10"/>
  <c r="G42" i="10"/>
  <c r="I41" i="10"/>
  <c r="G41" i="10"/>
  <c r="I40" i="10"/>
  <c r="G40" i="10"/>
  <c r="I39" i="10"/>
  <c r="G39" i="10"/>
  <c r="I38" i="10"/>
  <c r="G38" i="10"/>
  <c r="I37" i="10"/>
  <c r="G37" i="10"/>
  <c r="I36" i="10"/>
  <c r="G36" i="10"/>
  <c r="I35" i="10"/>
  <c r="G35" i="10"/>
  <c r="I34" i="10"/>
  <c r="G34" i="10"/>
  <c r="I33" i="10"/>
  <c r="G33" i="10"/>
  <c r="I32" i="10"/>
  <c r="G32" i="10"/>
  <c r="I31" i="10"/>
  <c r="G31" i="10"/>
  <c r="I30" i="10"/>
  <c r="G30" i="10"/>
  <c r="I29" i="10"/>
  <c r="G29" i="10"/>
  <c r="I28" i="10"/>
  <c r="G28" i="10"/>
  <c r="I27" i="10"/>
  <c r="G27" i="10"/>
  <c r="I26" i="10"/>
  <c r="G26" i="10"/>
  <c r="I25" i="10"/>
  <c r="G25" i="10"/>
  <c r="I24" i="10"/>
  <c r="G24" i="10"/>
  <c r="I23" i="10"/>
  <c r="G23" i="10"/>
  <c r="I22" i="10"/>
  <c r="G22" i="10"/>
  <c r="I21" i="10"/>
  <c r="G21" i="10"/>
  <c r="I20" i="10"/>
  <c r="G20" i="10"/>
  <c r="I19" i="10"/>
  <c r="G19" i="10"/>
  <c r="I18" i="10"/>
  <c r="G18" i="10"/>
  <c r="I17" i="10"/>
  <c r="G17" i="10"/>
  <c r="I16" i="10"/>
  <c r="G16" i="10"/>
  <c r="I15" i="10"/>
  <c r="G15" i="10"/>
  <c r="I14" i="10"/>
  <c r="G14" i="10"/>
  <c r="I13" i="10"/>
  <c r="G13" i="10"/>
  <c r="I12" i="10"/>
  <c r="G12" i="10"/>
  <c r="I11" i="10"/>
  <c r="G11" i="10"/>
  <c r="I10" i="10"/>
  <c r="G10" i="10"/>
  <c r="I9" i="10"/>
  <c r="G9" i="10"/>
  <c r="I8" i="10"/>
  <c r="G8" i="10"/>
  <c r="I7" i="10"/>
  <c r="G7" i="10"/>
  <c r="I6" i="10"/>
  <c r="G6" i="10"/>
  <c r="I5" i="10"/>
  <c r="G5" i="10"/>
  <c r="I4" i="10"/>
  <c r="G4" i="10"/>
  <c r="I3" i="10"/>
  <c r="G3" i="10"/>
  <c r="I2" i="10"/>
  <c r="G2" i="10"/>
  <c r="H206" i="9" l="1"/>
  <c r="H205" i="9"/>
  <c r="H204" i="9"/>
  <c r="H203" i="9"/>
  <c r="H202" i="9"/>
  <c r="H201" i="9"/>
  <c r="H200" i="9"/>
  <c r="H199" i="9"/>
  <c r="H198" i="9"/>
  <c r="H197" i="9"/>
  <c r="H196" i="9"/>
  <c r="H195" i="9"/>
  <c r="H194" i="9"/>
  <c r="H193" i="9"/>
  <c r="H99" i="9"/>
  <c r="H97" i="9"/>
  <c r="H98" i="9"/>
  <c r="H96" i="9"/>
  <c r="H92" i="9"/>
  <c r="H95" i="9"/>
  <c r="H93" i="9"/>
  <c r="H91" i="9"/>
  <c r="H94" i="9"/>
  <c r="H89" i="9"/>
  <c r="H90" i="9"/>
  <c r="H88" i="9"/>
  <c r="H87" i="9"/>
  <c r="H86" i="9"/>
  <c r="H182" i="9"/>
  <c r="H183" i="9"/>
  <c r="H181" i="9"/>
  <c r="H191" i="9"/>
  <c r="H188" i="9"/>
  <c r="H190" i="9"/>
  <c r="H189" i="9"/>
  <c r="H187" i="9"/>
  <c r="H186" i="9"/>
  <c r="H185" i="9"/>
  <c r="H192" i="9"/>
  <c r="H184" i="9"/>
  <c r="H176" i="9"/>
  <c r="H175" i="9"/>
  <c r="H174" i="9"/>
  <c r="H172" i="9"/>
  <c r="H173" i="9"/>
  <c r="H171" i="9"/>
  <c r="H157" i="9"/>
  <c r="H161" i="9"/>
  <c r="H156" i="9"/>
  <c r="H164" i="9"/>
  <c r="H158" i="9"/>
  <c r="H159" i="9"/>
  <c r="H155" i="9"/>
  <c r="H167" i="9"/>
  <c r="H166" i="9"/>
  <c r="H168" i="9"/>
  <c r="H165" i="9"/>
  <c r="H170" i="9"/>
  <c r="H169" i="9"/>
  <c r="H162" i="9"/>
  <c r="H154" i="9"/>
  <c r="H163" i="9"/>
  <c r="H160" i="9"/>
  <c r="H153" i="9"/>
  <c r="H152" i="9"/>
  <c r="H140" i="9"/>
  <c r="H138" i="9"/>
  <c r="H143" i="9"/>
  <c r="H139" i="9"/>
  <c r="H151" i="9"/>
  <c r="H148" i="9"/>
  <c r="H146" i="9"/>
  <c r="H147" i="9"/>
  <c r="H141" i="9"/>
  <c r="H150" i="9"/>
  <c r="H145" i="9"/>
  <c r="H144" i="9"/>
  <c r="H142" i="9"/>
  <c r="H149" i="9"/>
  <c r="H137" i="9"/>
  <c r="H135" i="9"/>
  <c r="H134" i="9"/>
  <c r="H136" i="9"/>
  <c r="H128" i="9"/>
  <c r="H129" i="9"/>
  <c r="H133" i="9"/>
  <c r="H127" i="9"/>
  <c r="H126" i="9"/>
  <c r="H124" i="9"/>
  <c r="H125" i="9"/>
  <c r="H131" i="9"/>
  <c r="H130" i="9"/>
  <c r="H132" i="9"/>
  <c r="H115" i="9"/>
  <c r="H122" i="9"/>
  <c r="H123" i="9"/>
  <c r="H121" i="9"/>
  <c r="H120" i="9"/>
  <c r="H116" i="9"/>
  <c r="H114" i="9"/>
  <c r="H119" i="9"/>
  <c r="H118" i="9"/>
  <c r="H117" i="9"/>
  <c r="H113" i="9"/>
  <c r="H112" i="9"/>
  <c r="H111" i="9"/>
  <c r="H110" i="9"/>
  <c r="H109" i="9"/>
  <c r="H108" i="9"/>
  <c r="H106" i="9"/>
  <c r="H105" i="9"/>
  <c r="H107" i="9"/>
  <c r="H101" i="9"/>
  <c r="H100" i="9"/>
  <c r="H102" i="9"/>
  <c r="H104" i="9"/>
  <c r="H103" i="9"/>
  <c r="H85" i="9"/>
  <c r="H84" i="9"/>
  <c r="H80" i="9"/>
  <c r="H77" i="9"/>
  <c r="H68" i="9"/>
  <c r="H73" i="9"/>
  <c r="H66" i="9"/>
  <c r="H70" i="9"/>
  <c r="H79" i="9"/>
  <c r="H72" i="9"/>
  <c r="H74" i="9"/>
  <c r="H76" i="9"/>
  <c r="H69" i="9"/>
  <c r="H71" i="9"/>
  <c r="H75" i="9"/>
  <c r="H67" i="9"/>
  <c r="H78" i="9"/>
  <c r="H65" i="9"/>
  <c r="H64" i="9"/>
  <c r="H61" i="9"/>
  <c r="H60" i="9"/>
  <c r="H59" i="9"/>
  <c r="H58" i="9"/>
  <c r="H62" i="9"/>
  <c r="H63" i="9"/>
  <c r="H53" i="9"/>
  <c r="H57" i="9"/>
  <c r="H56" i="9"/>
  <c r="H55" i="9"/>
  <c r="H54" i="9"/>
  <c r="H52" i="9"/>
  <c r="H51" i="9"/>
  <c r="H50" i="9"/>
  <c r="H43" i="9"/>
  <c r="H41" i="9"/>
  <c r="H42" i="9"/>
  <c r="H36" i="9"/>
  <c r="H38" i="9"/>
  <c r="H46" i="9"/>
  <c r="H40" i="9"/>
  <c r="H39" i="9"/>
  <c r="H35" i="9"/>
  <c r="H49" i="9"/>
  <c r="H37" i="9"/>
  <c r="H44" i="9"/>
  <c r="H45" i="9"/>
  <c r="H48" i="9"/>
  <c r="H47" i="9"/>
  <c r="H29" i="9"/>
  <c r="H24" i="9"/>
  <c r="H30" i="9"/>
  <c r="H27" i="9"/>
  <c r="H25" i="9"/>
  <c r="H34" i="9"/>
  <c r="H33" i="9"/>
  <c r="H26" i="9"/>
  <c r="H31" i="9"/>
  <c r="H28" i="9"/>
  <c r="H32" i="9"/>
  <c r="H23" i="9"/>
  <c r="H178" i="9"/>
  <c r="H177" i="9"/>
  <c r="H179" i="9"/>
  <c r="H180" i="9"/>
  <c r="H10" i="9"/>
  <c r="H13" i="9"/>
  <c r="H15" i="9"/>
  <c r="H16" i="9"/>
  <c r="H12" i="9"/>
  <c r="H11" i="9"/>
  <c r="H14" i="9"/>
  <c r="H9" i="9"/>
  <c r="H8" i="9"/>
  <c r="H4" i="9"/>
  <c r="H3" i="9"/>
  <c r="H6" i="9"/>
  <c r="H2" i="9"/>
  <c r="H7" i="9"/>
  <c r="H5" i="9"/>
  <c r="H20" i="9"/>
  <c r="H21" i="9"/>
  <c r="H18" i="9"/>
  <c r="H22" i="9"/>
  <c r="H17" i="9"/>
  <c r="H1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J. Pestle</author>
  </authors>
  <commentList>
    <comment ref="A1" authorId="0" shapeId="0" xr:uid="{00000000-0006-0000-0200-000001000000}">
      <text>
        <r>
          <rPr>
            <b/>
            <sz val="9"/>
            <color rgb="FF000000"/>
            <rFont val="Times New Roman"/>
            <family val="1"/>
          </rPr>
          <t>William J. Pestle:</t>
        </r>
        <r>
          <rPr>
            <sz val="9"/>
            <color rgb="FF000000"/>
            <rFont val="Times New Roman"/>
            <family val="1"/>
          </rPr>
          <t xml:space="preserve">
</t>
        </r>
        <r>
          <rPr>
            <sz val="9"/>
            <color rgb="FF000000"/>
            <rFont val="Times New Roman"/>
            <family val="1"/>
          </rPr>
          <t>To account for differential elemental routing, all nitrogen in bone collagen was stipulated as coming from dietary protein (the only macronutrient that contain nitrogen), the carbon in hydroxyapatite was stipulated as reflecting (an average of) all dietary carbon, and the carbon composition of bone collagen was set as reflecting a 3:1 ratio of protein to collagen (Fernandes et al. 2012).</t>
        </r>
      </text>
    </comment>
  </commentList>
</comments>
</file>

<file path=xl/sharedStrings.xml><?xml version="1.0" encoding="utf-8"?>
<sst xmlns="http://schemas.openxmlformats.org/spreadsheetml/2006/main" count="2092" uniqueCount="539">
  <si>
    <t>Bulk</t>
  </si>
  <si>
    <t>Protein</t>
  </si>
  <si>
    <t>Energy</t>
  </si>
  <si>
    <t>d15N</t>
  </si>
  <si>
    <t>d13Cco</t>
  </si>
  <si>
    <t>d15Nco</t>
  </si>
  <si>
    <t>d13Cap</t>
  </si>
  <si>
    <t>Spacing</t>
  </si>
  <si>
    <t>d13Cbulk</t>
  </si>
  <si>
    <t>sd</t>
  </si>
  <si>
    <t>Protein/(Protein+Energy)&gt;0.1</t>
  </si>
  <si>
    <t>d13Cprot</t>
  </si>
  <si>
    <t>d15Nprot</t>
  </si>
  <si>
    <t>Protein/(Protein+Energy)&lt;0.5</t>
  </si>
  <si>
    <t>F-92</t>
  </si>
  <si>
    <t>MCH02</t>
  </si>
  <si>
    <t>MCHN-02-22-01</t>
  </si>
  <si>
    <t>F-94</t>
  </si>
  <si>
    <t>MCHN-02-31-01</t>
  </si>
  <si>
    <t>F-95</t>
  </si>
  <si>
    <t>MCHN-02-B2-01</t>
  </si>
  <si>
    <t>F-96</t>
  </si>
  <si>
    <t>MCHN-02-02-01</t>
  </si>
  <si>
    <t>F-97</t>
  </si>
  <si>
    <t>MCHN-02-07-01A</t>
  </si>
  <si>
    <t>F-98</t>
  </si>
  <si>
    <t>MCHN-02-01-01</t>
  </si>
  <si>
    <t>F-99</t>
  </si>
  <si>
    <t>MCHN-02-02-02</t>
  </si>
  <si>
    <t>F-101</t>
  </si>
  <si>
    <t>MCHN-02-33-01</t>
  </si>
  <si>
    <t>F-103</t>
  </si>
  <si>
    <t>MCHN-02-07-01</t>
  </si>
  <si>
    <t>F-105</t>
  </si>
  <si>
    <t>MCHN-02-19-01</t>
  </si>
  <si>
    <t>F-106</t>
  </si>
  <si>
    <t>MCHN-02-20-01</t>
  </si>
  <si>
    <t>F-107</t>
  </si>
  <si>
    <t>MCHN-02-A2-01</t>
  </si>
  <si>
    <t>F-109</t>
  </si>
  <si>
    <t>MCHN-02-05-01</t>
  </si>
  <si>
    <t>F-110</t>
  </si>
  <si>
    <t>MCHN-02-25-01</t>
  </si>
  <si>
    <t>H-35</t>
  </si>
  <si>
    <t>T10, #306</t>
  </si>
  <si>
    <t>F-112</t>
  </si>
  <si>
    <t>GG04</t>
  </si>
  <si>
    <t>F6-02</t>
  </si>
  <si>
    <t>F-113</t>
  </si>
  <si>
    <t>F5-01</t>
  </si>
  <si>
    <t>F-114</t>
  </si>
  <si>
    <t>F5-03</t>
  </si>
  <si>
    <t>F-115</t>
  </si>
  <si>
    <t>D3-01</t>
  </si>
  <si>
    <t>F-116</t>
  </si>
  <si>
    <t>03-01</t>
  </si>
  <si>
    <t>G-1</t>
  </si>
  <si>
    <t>D5-01</t>
  </si>
  <si>
    <t>G-3</t>
  </si>
  <si>
    <t>E5-01</t>
  </si>
  <si>
    <t>G-5</t>
  </si>
  <si>
    <t>G3-01</t>
  </si>
  <si>
    <t>G-7</t>
  </si>
  <si>
    <t>E5-04</t>
  </si>
  <si>
    <t>G-8</t>
  </si>
  <si>
    <t>E5-03</t>
  </si>
  <si>
    <t>G-14</t>
  </si>
  <si>
    <t>GG01</t>
  </si>
  <si>
    <t>14-01</t>
  </si>
  <si>
    <t>G-15</t>
  </si>
  <si>
    <t>16-01</t>
  </si>
  <si>
    <t>G-16</t>
  </si>
  <si>
    <t>17-01</t>
  </si>
  <si>
    <t>G-17</t>
  </si>
  <si>
    <t>06-01</t>
  </si>
  <si>
    <t>G-18</t>
  </si>
  <si>
    <t>11-01</t>
  </si>
  <si>
    <t>G-19</t>
  </si>
  <si>
    <t>C5-01</t>
  </si>
  <si>
    <t>G-20</t>
  </si>
  <si>
    <t>F2-01</t>
  </si>
  <si>
    <t>G-21</t>
  </si>
  <si>
    <t>H6-01</t>
  </si>
  <si>
    <t>G-22</t>
  </si>
  <si>
    <t>H1-01</t>
  </si>
  <si>
    <t>G-23</t>
  </si>
  <si>
    <t>09-01</t>
  </si>
  <si>
    <t>A-58</t>
  </si>
  <si>
    <t>CSS-R1</t>
  </si>
  <si>
    <t>San Salvador</t>
  </si>
  <si>
    <t>A-19</t>
  </si>
  <si>
    <t>CSS1</t>
  </si>
  <si>
    <t>CSS2</t>
  </si>
  <si>
    <t>A-25</t>
  </si>
  <si>
    <t>CSS9</t>
  </si>
  <si>
    <t>A-26</t>
  </si>
  <si>
    <t>CSS10</t>
  </si>
  <si>
    <t>A-27</t>
  </si>
  <si>
    <t>CSS11</t>
  </si>
  <si>
    <t>A-29</t>
  </si>
  <si>
    <t>CSS14</t>
  </si>
  <si>
    <t>A-70</t>
  </si>
  <si>
    <t>CSS25</t>
  </si>
  <si>
    <t>A-72</t>
  </si>
  <si>
    <t>CSS26</t>
  </si>
  <si>
    <t>E-109</t>
  </si>
  <si>
    <t>F-27</t>
  </si>
  <si>
    <t>CSS7</t>
  </si>
  <si>
    <t>H45</t>
  </si>
  <si>
    <t>14-1, #278</t>
  </si>
  <si>
    <t>H46</t>
  </si>
  <si>
    <t>15-2, #277</t>
  </si>
  <si>
    <t>H47</t>
  </si>
  <si>
    <t>15-1, #276</t>
  </si>
  <si>
    <t>F-82</t>
  </si>
  <si>
    <t>Al Norte de Tocopilla</t>
  </si>
  <si>
    <t>AlNT-57</t>
  </si>
  <si>
    <t>F-83</t>
  </si>
  <si>
    <t>Costa Tocopilla</t>
  </si>
  <si>
    <t>CT-ju</t>
  </si>
  <si>
    <t>F-84</t>
  </si>
  <si>
    <t>Los Canastos</t>
  </si>
  <si>
    <t>LC(6)-279-106</t>
  </si>
  <si>
    <t>F-85</t>
  </si>
  <si>
    <t>RAnL 273a-1</t>
  </si>
  <si>
    <t>#1</t>
  </si>
  <si>
    <t>F-86</t>
  </si>
  <si>
    <t>#2</t>
  </si>
  <si>
    <t>F-87</t>
  </si>
  <si>
    <t>#3</t>
  </si>
  <si>
    <t>G-28</t>
  </si>
  <si>
    <t>RAnL</t>
  </si>
  <si>
    <t>2739-0329, #16</t>
  </si>
  <si>
    <t>G-29</t>
  </si>
  <si>
    <t>2739-0326, #17</t>
  </si>
  <si>
    <t>G-30</t>
  </si>
  <si>
    <t>2739-0326, #18</t>
  </si>
  <si>
    <t>G-31</t>
  </si>
  <si>
    <t>Villa Chuqui</t>
  </si>
  <si>
    <t>C2-3168-363, #113</t>
  </si>
  <si>
    <t>G-32</t>
  </si>
  <si>
    <t>C29-3250-446, #114</t>
  </si>
  <si>
    <t>G-33</t>
  </si>
  <si>
    <t>8-s/n-602, #115</t>
  </si>
  <si>
    <t>G-34</t>
  </si>
  <si>
    <t>8-3220-415, #116</t>
  </si>
  <si>
    <t>G-35</t>
  </si>
  <si>
    <t>19-s/n-507, #117</t>
  </si>
  <si>
    <t>G-36</t>
  </si>
  <si>
    <t>s/n-3247-443, #119</t>
  </si>
  <si>
    <t>G-37</t>
  </si>
  <si>
    <t>1-3240-435, #120</t>
  </si>
  <si>
    <t>G-38</t>
  </si>
  <si>
    <t>24-3113-309, #121</t>
  </si>
  <si>
    <t>G-39</t>
  </si>
  <si>
    <t>28-s/n-563, #123</t>
  </si>
  <si>
    <t>G-40</t>
  </si>
  <si>
    <t>9-3201-396, #124</t>
  </si>
  <si>
    <t>G-41</t>
  </si>
  <si>
    <t>2-s/n-505, #125</t>
  </si>
  <si>
    <t>G-42</t>
  </si>
  <si>
    <t>19-3169-364, #126</t>
  </si>
  <si>
    <t>H48</t>
  </si>
  <si>
    <t>3198-2, 393, #301</t>
  </si>
  <si>
    <t>H49</t>
  </si>
  <si>
    <t>3198-1, 393, #300</t>
  </si>
  <si>
    <t>H50</t>
  </si>
  <si>
    <t>508-1</t>
  </si>
  <si>
    <t>H-14</t>
  </si>
  <si>
    <t>Calar</t>
  </si>
  <si>
    <t>3041, #213</t>
  </si>
  <si>
    <t>H-15</t>
  </si>
  <si>
    <t>3048, #214</t>
  </si>
  <si>
    <t>H-16</t>
  </si>
  <si>
    <t>H-17</t>
  </si>
  <si>
    <t>H-18</t>
  </si>
  <si>
    <t>H-19</t>
  </si>
  <si>
    <t>Topater</t>
  </si>
  <si>
    <t>3112, D4, #215</t>
  </si>
  <si>
    <t>H-20</t>
  </si>
  <si>
    <t>3271, M5, #305</t>
  </si>
  <si>
    <t>H-21</t>
  </si>
  <si>
    <t>3245, H6, #304</t>
  </si>
  <si>
    <t>H-22</t>
  </si>
  <si>
    <t>3265, K5, #302</t>
  </si>
  <si>
    <t>H-23</t>
  </si>
  <si>
    <t>3186, N6, #303</t>
  </si>
  <si>
    <t>H-24</t>
  </si>
  <si>
    <t>3273-1, J6, #478</t>
  </si>
  <si>
    <t>H-25</t>
  </si>
  <si>
    <t>3273-2, J6, #478</t>
  </si>
  <si>
    <t>H-26</t>
  </si>
  <si>
    <t>3167-2, 0-7-C-1, #362</t>
  </si>
  <si>
    <t>H-27</t>
  </si>
  <si>
    <t>3193-1, K9, #388</t>
  </si>
  <si>
    <t>H-28</t>
  </si>
  <si>
    <t>3246-2, 0-8-C-2, #442</t>
  </si>
  <si>
    <t>H-29</t>
  </si>
  <si>
    <t>3167-1, 0-7, #362</t>
  </si>
  <si>
    <t>H-30</t>
  </si>
  <si>
    <t>3246-1, 0-8-C-2, #442</t>
  </si>
  <si>
    <t>H-108</t>
  </si>
  <si>
    <t>Punta Tames</t>
  </si>
  <si>
    <t>1, craneo 1, PTI-2B</t>
  </si>
  <si>
    <t>I-99</t>
  </si>
  <si>
    <t>Ancachi</t>
  </si>
  <si>
    <t>UR-3</t>
  </si>
  <si>
    <t>I-100</t>
  </si>
  <si>
    <t>I-101</t>
  </si>
  <si>
    <t>UR-1</t>
  </si>
  <si>
    <t>I-102</t>
  </si>
  <si>
    <t>UR-6</t>
  </si>
  <si>
    <t>I-103</t>
  </si>
  <si>
    <t>UR-2</t>
  </si>
  <si>
    <t>I-105</t>
  </si>
  <si>
    <t>UR-4</t>
  </si>
  <si>
    <t>I-106</t>
  </si>
  <si>
    <t>MCH-08, 2</t>
  </si>
  <si>
    <t>I-107</t>
  </si>
  <si>
    <t>Urcu-1</t>
  </si>
  <si>
    <t>T.18</t>
  </si>
  <si>
    <t>I-108</t>
  </si>
  <si>
    <t>CH51</t>
  </si>
  <si>
    <t>Cuadricula C, Indiv. 1</t>
  </si>
  <si>
    <t>I-109</t>
  </si>
  <si>
    <t>Cuadricula C, Indiv. 2, F</t>
  </si>
  <si>
    <t>I-110</t>
  </si>
  <si>
    <t>CH7</t>
  </si>
  <si>
    <t>Cuadricula F, Indiv. 2</t>
  </si>
  <si>
    <t>I-111</t>
  </si>
  <si>
    <t>Cuadricula B, Indiv. 23</t>
  </si>
  <si>
    <t>I-112</t>
  </si>
  <si>
    <t>Cuadricula C, Indiv. 6</t>
  </si>
  <si>
    <t>I-113</t>
  </si>
  <si>
    <t>Cuadricula C, Indiv. 2</t>
  </si>
  <si>
    <t>I-114</t>
  </si>
  <si>
    <t>Cuadricula B, Indiv. 25</t>
  </si>
  <si>
    <t>I-115</t>
  </si>
  <si>
    <t>Cuadricula D, Indiv. 3</t>
  </si>
  <si>
    <t>I-116</t>
  </si>
  <si>
    <t>Cuadricula C, Indiv. 5</t>
  </si>
  <si>
    <t>J-1</t>
  </si>
  <si>
    <t>Cuadricula C, Indiv. 3</t>
  </si>
  <si>
    <t>J-2</t>
  </si>
  <si>
    <t>Cuadricula F, Indiv. 3</t>
  </si>
  <si>
    <t>J-3</t>
  </si>
  <si>
    <t>J-4</t>
  </si>
  <si>
    <t>Cuadricula B, Indiv. 2</t>
  </si>
  <si>
    <t>J-5</t>
  </si>
  <si>
    <t>Cuadricula C, Indiv. 4</t>
  </si>
  <si>
    <t>J-6</t>
  </si>
  <si>
    <t>Cuadricula B, Indiv. 24</t>
  </si>
  <si>
    <t>J-7</t>
  </si>
  <si>
    <t>Cuadricula F, Indiv. 1</t>
  </si>
  <si>
    <t>J-8</t>
  </si>
  <si>
    <t>CH10</t>
  </si>
  <si>
    <t>Cuadricula A, SURFACE</t>
  </si>
  <si>
    <t>J-9</t>
  </si>
  <si>
    <t>CH10A</t>
  </si>
  <si>
    <t>J-10</t>
  </si>
  <si>
    <t>J-11</t>
  </si>
  <si>
    <t>J-12</t>
  </si>
  <si>
    <t>J-13</t>
  </si>
  <si>
    <t>J-14</t>
  </si>
  <si>
    <t>CH20</t>
  </si>
  <si>
    <t>T.29</t>
  </si>
  <si>
    <t>J-16</t>
  </si>
  <si>
    <t>Cuadricula L, Indiv. 1</t>
  </si>
  <si>
    <t>J-17</t>
  </si>
  <si>
    <t>J-18</t>
  </si>
  <si>
    <t>Cuadricula H, Indiv. 2</t>
  </si>
  <si>
    <t>J-19</t>
  </si>
  <si>
    <t>Cuadricula H, Indiv. 3</t>
  </si>
  <si>
    <t>J-20</t>
  </si>
  <si>
    <t>Cuadricula K, Indiv. 5</t>
  </si>
  <si>
    <t>J-26</t>
  </si>
  <si>
    <t>Aguada Guala Guala 04</t>
  </si>
  <si>
    <t>2nd cuerpo, entre pisos</t>
  </si>
  <si>
    <t>J-27</t>
  </si>
  <si>
    <t>Hornitos 1</t>
  </si>
  <si>
    <t>T71, Box 1</t>
  </si>
  <si>
    <t>J-35</t>
  </si>
  <si>
    <t>T07, box 6</t>
  </si>
  <si>
    <t>J-36</t>
  </si>
  <si>
    <t>T08, box 6</t>
  </si>
  <si>
    <t>Michilla 4</t>
  </si>
  <si>
    <t>J-50</t>
  </si>
  <si>
    <t>T2, recoleccion superficie, box 10</t>
  </si>
  <si>
    <t>J-37</t>
  </si>
  <si>
    <t>Michilla 5</t>
  </si>
  <si>
    <t>T18, recoleccion superficie, box 3</t>
  </si>
  <si>
    <t>J-40</t>
  </si>
  <si>
    <t>T4, interior fosa/individual original, box 3</t>
  </si>
  <si>
    <t>J-44</t>
  </si>
  <si>
    <t>C1, recoleccion superficies, box 8</t>
  </si>
  <si>
    <t>J-45</t>
  </si>
  <si>
    <t>T4, exterior de la fosa, box 8</t>
  </si>
  <si>
    <t>J-46</t>
  </si>
  <si>
    <t>T8, indiv. 1, recoleccion superficie, box 8</t>
  </si>
  <si>
    <t>J-48</t>
  </si>
  <si>
    <t>T8, indiv. 2, recoleccion superficie, box 8</t>
  </si>
  <si>
    <t>J-52</t>
  </si>
  <si>
    <t>T4, recoleccion superficie, box 2</t>
  </si>
  <si>
    <t>J-53</t>
  </si>
  <si>
    <t>T8, box 2</t>
  </si>
  <si>
    <t>J-54</t>
  </si>
  <si>
    <t>T5, recoleccion superficie, box 2</t>
  </si>
  <si>
    <t>J-55</t>
  </si>
  <si>
    <t>T7, box 2</t>
  </si>
  <si>
    <t>J-56</t>
  </si>
  <si>
    <t>C1, superficie, box 1</t>
  </si>
  <si>
    <t>J-57</t>
  </si>
  <si>
    <t>C6, ind. 2, box 1</t>
  </si>
  <si>
    <t>J-58</t>
  </si>
  <si>
    <t>C5, int. fosa, box 1</t>
  </si>
  <si>
    <t>J-60</t>
  </si>
  <si>
    <t>T4, recoleccion superficie, box 1</t>
  </si>
  <si>
    <t>J-61</t>
  </si>
  <si>
    <t>C2, recoleccion superficie, box 1</t>
  </si>
  <si>
    <t>J-63</t>
  </si>
  <si>
    <t>T19.1, box 1</t>
  </si>
  <si>
    <t>J-69</t>
  </si>
  <si>
    <t>C4, recoleccion superficie, box 9</t>
  </si>
  <si>
    <t>J-24</t>
  </si>
  <si>
    <t>Punta Guaque</t>
  </si>
  <si>
    <t>07?</t>
  </si>
  <si>
    <t>J-29</t>
  </si>
  <si>
    <t>Punta Guaque 2</t>
  </si>
  <si>
    <t>T8, box 7</t>
  </si>
  <si>
    <t>J-65</t>
  </si>
  <si>
    <t>T06, box 9</t>
  </si>
  <si>
    <t>J-38</t>
  </si>
  <si>
    <t>Punta Yayes 109</t>
  </si>
  <si>
    <t>Fosa 1, interior fosa, box 3</t>
  </si>
  <si>
    <t>J-39</t>
  </si>
  <si>
    <t>Fosa 2, interior fosa, box 3</t>
  </si>
  <si>
    <t>J-84</t>
  </si>
  <si>
    <t>Quillagua</t>
  </si>
  <si>
    <t>Museo, caja 3-3</t>
  </si>
  <si>
    <t>J-86</t>
  </si>
  <si>
    <t>Torre 203, Qui.1, museo, exhibido</t>
  </si>
  <si>
    <t>J-92</t>
  </si>
  <si>
    <t>Torre 203, Qui 02</t>
  </si>
  <si>
    <t>J-93</t>
  </si>
  <si>
    <t>Qui. Res. 2013-1</t>
  </si>
  <si>
    <t>L-31</t>
  </si>
  <si>
    <t>Guatacondo XIV</t>
  </si>
  <si>
    <t>2001.1.330, MNHN1</t>
  </si>
  <si>
    <t>L-32</t>
  </si>
  <si>
    <t>2001.1.325, MNHN2</t>
  </si>
  <si>
    <t>L-34</t>
  </si>
  <si>
    <t>2001.1.331, MNHN4</t>
  </si>
  <si>
    <t>L-36</t>
  </si>
  <si>
    <t>Guatacondo V9</t>
  </si>
  <si>
    <t>2001.1.176, MNHN6</t>
  </si>
  <si>
    <t>L-37</t>
  </si>
  <si>
    <t>1001.1.173, MNHN7</t>
  </si>
  <si>
    <t>L-44</t>
  </si>
  <si>
    <t>Guatacondo XII</t>
  </si>
  <si>
    <t>2001.1.251, MNHN14</t>
  </si>
  <si>
    <t>L-45</t>
  </si>
  <si>
    <t>2001.1.218, MNHN15</t>
  </si>
  <si>
    <t>L-46</t>
  </si>
  <si>
    <t>2001.1.240, MNHN16</t>
  </si>
  <si>
    <t>L-47</t>
  </si>
  <si>
    <t>2001.1.265, MNHN17</t>
  </si>
  <si>
    <t>L-49</t>
  </si>
  <si>
    <t>2001.1.230, MNHN19</t>
  </si>
  <si>
    <t>L-51</t>
  </si>
  <si>
    <t>Guatacondo</t>
  </si>
  <si>
    <t>Pu-3, T-5, MNHN21</t>
  </si>
  <si>
    <t>L-52</t>
  </si>
  <si>
    <t>Pu-3, T-5, MNHN22</t>
  </si>
  <si>
    <t>L-53</t>
  </si>
  <si>
    <t>T-26, MNHN23</t>
  </si>
  <si>
    <t>L-54</t>
  </si>
  <si>
    <t>T-25, MNHN24</t>
  </si>
  <si>
    <t>L-133</t>
  </si>
  <si>
    <t>12140, 343, 399</t>
  </si>
  <si>
    <t>L-134</t>
  </si>
  <si>
    <t>12146, 344, 400</t>
  </si>
  <si>
    <t>L-135</t>
  </si>
  <si>
    <t>12065, 340, 401</t>
  </si>
  <si>
    <t>L-136</t>
  </si>
  <si>
    <t>12141, 342, 403</t>
  </si>
  <si>
    <t>L-137</t>
  </si>
  <si>
    <t>12137, 345, 402</t>
  </si>
  <si>
    <t>L-138</t>
  </si>
  <si>
    <t>12139, 347, 398</t>
  </si>
  <si>
    <t>L-139</t>
  </si>
  <si>
    <t>12148, 1899, 403</t>
  </si>
  <si>
    <t>L-140</t>
  </si>
  <si>
    <t>12152, 348, 397</t>
  </si>
  <si>
    <t>L-141</t>
  </si>
  <si>
    <t>ANC16</t>
  </si>
  <si>
    <t>L-144</t>
  </si>
  <si>
    <t>ANC-30-I1</t>
  </si>
  <si>
    <t>L-148</t>
  </si>
  <si>
    <t>ANC12</t>
  </si>
  <si>
    <t>L-149</t>
  </si>
  <si>
    <t>ANC7</t>
  </si>
  <si>
    <t>L-150</t>
  </si>
  <si>
    <t>ANC6-I1</t>
  </si>
  <si>
    <t>L-151</t>
  </si>
  <si>
    <t>ANC13</t>
  </si>
  <si>
    <t>L-152</t>
  </si>
  <si>
    <t>ANC-2-I1</t>
  </si>
  <si>
    <t>Calama</t>
  </si>
  <si>
    <t>C3a</t>
  </si>
  <si>
    <t>Desembocadura de Loa</t>
  </si>
  <si>
    <t>Cañamo 3</t>
  </si>
  <si>
    <t>C3b</t>
  </si>
  <si>
    <t>F-76</t>
  </si>
  <si>
    <t>En ruta</t>
  </si>
  <si>
    <t>Traveller-Calate</t>
  </si>
  <si>
    <t>CH1-2-1</t>
  </si>
  <si>
    <t>F-71</t>
  </si>
  <si>
    <t>CH18-1-1</t>
  </si>
  <si>
    <t>F-72</t>
  </si>
  <si>
    <t>CH3-7-1</t>
  </si>
  <si>
    <t>Traveller-Chancance-Michilla</t>
  </si>
  <si>
    <t>Traveller-Richi</t>
  </si>
  <si>
    <t>Interior</t>
  </si>
  <si>
    <t>Mejillones</t>
  </si>
  <si>
    <t>Tarapaca</t>
  </si>
  <si>
    <t>Tarapaca 40</t>
  </si>
  <si>
    <t>Numero laboratorio</t>
  </si>
  <si>
    <t>Grupo</t>
  </si>
  <si>
    <t>Sitio</t>
  </si>
  <si>
    <t>Cuerpo</t>
  </si>
  <si>
    <t>B0657</t>
  </si>
  <si>
    <t>B0659</t>
  </si>
  <si>
    <t>B0660</t>
  </si>
  <si>
    <t>B0666</t>
  </si>
  <si>
    <t>B0667</t>
  </si>
  <si>
    <t>B0669</t>
  </si>
  <si>
    <t>B0672</t>
  </si>
  <si>
    <t>B0674</t>
  </si>
  <si>
    <t>B0675</t>
  </si>
  <si>
    <t>B0677</t>
  </si>
  <si>
    <t>B0680</t>
  </si>
  <si>
    <t>B0684</t>
  </si>
  <si>
    <t>B0688</t>
  </si>
  <si>
    <t>B0691</t>
  </si>
  <si>
    <t>d13C</t>
  </si>
  <si>
    <t>d13C Corr</t>
  </si>
  <si>
    <t>d15N corr</t>
  </si>
  <si>
    <t>Algarrobo</t>
  </si>
  <si>
    <t>Wood</t>
  </si>
  <si>
    <t>Seed</t>
  </si>
  <si>
    <t>Solcor 3</t>
  </si>
  <si>
    <t>Brea</t>
  </si>
  <si>
    <t>Leaf</t>
  </si>
  <si>
    <t>Calabaza</t>
  </si>
  <si>
    <t>Rind</t>
  </si>
  <si>
    <t>Quinoa</t>
  </si>
  <si>
    <t>Prosopis alba</t>
  </si>
  <si>
    <t>Rhizoma Cyperaceae</t>
  </si>
  <si>
    <t>Tamarugo</t>
  </si>
  <si>
    <t>Chañar</t>
  </si>
  <si>
    <t>Maiz</t>
  </si>
  <si>
    <t>Kernel</t>
  </si>
  <si>
    <t>Maize</t>
  </si>
  <si>
    <t>Zea mays</t>
  </si>
  <si>
    <t>Amaranthceae sp.</t>
  </si>
  <si>
    <t>Phaseolus lunatus</t>
  </si>
  <si>
    <t>Phaseolus vulgaris</t>
  </si>
  <si>
    <t>Phaseolus</t>
  </si>
  <si>
    <t>Fish</t>
  </si>
  <si>
    <t>Bone</t>
  </si>
  <si>
    <t>Bilagay</t>
  </si>
  <si>
    <t>Michilla</t>
  </si>
  <si>
    <t>Flesh</t>
  </si>
  <si>
    <t>Cabinza</t>
  </si>
  <si>
    <t>Cavalla</t>
  </si>
  <si>
    <t>Arica</t>
  </si>
  <si>
    <t>Cola de zorro</t>
  </si>
  <si>
    <t>Congrio</t>
  </si>
  <si>
    <t>Corvina</t>
  </si>
  <si>
    <t>Jurel</t>
  </si>
  <si>
    <t>Perrey</t>
  </si>
  <si>
    <t>Reineta</t>
  </si>
  <si>
    <t>Rococo</t>
  </si>
  <si>
    <t>Sargo</t>
  </si>
  <si>
    <t>Tiburon</t>
  </si>
  <si>
    <t>Vieja roja</t>
  </si>
  <si>
    <t>Anchovy</t>
  </si>
  <si>
    <t>Punta Yayes</t>
  </si>
  <si>
    <t>Whole</t>
  </si>
  <si>
    <t>Lenguado</t>
  </si>
  <si>
    <t>Albacora</t>
  </si>
  <si>
    <t>Clam</t>
  </si>
  <si>
    <t>Antofagasta</t>
  </si>
  <si>
    <t>Lapa</t>
  </si>
  <si>
    <t>Mussels</t>
  </si>
  <si>
    <t>Scurria</t>
  </si>
  <si>
    <t>Sea Urchin</t>
  </si>
  <si>
    <t>Tegulla</t>
  </si>
  <si>
    <t>Otter</t>
  </si>
  <si>
    <t>Otaria flavescens</t>
  </si>
  <si>
    <t>Collagen</t>
  </si>
  <si>
    <t>Lontra felina</t>
  </si>
  <si>
    <t>Aleta Urcu</t>
  </si>
  <si>
    <t>Lobo marino</t>
  </si>
  <si>
    <t>Suri</t>
  </si>
  <si>
    <t>Condor</t>
  </si>
  <si>
    <t>Feather</t>
  </si>
  <si>
    <t>Parina (female)</t>
  </si>
  <si>
    <t>Parina (male)</t>
  </si>
  <si>
    <t>Camelid</t>
  </si>
  <si>
    <t>VCH-19</t>
  </si>
  <si>
    <t>Topater 1</t>
  </si>
  <si>
    <t>RANL</t>
  </si>
  <si>
    <t>Yaye Corral de Toros NAWEL</t>
  </si>
  <si>
    <t>Guanaco (coastal)</t>
  </si>
  <si>
    <t>Hornitos 01</t>
  </si>
  <si>
    <t>Puma</t>
  </si>
  <si>
    <t>Fur</t>
  </si>
  <si>
    <t>Vizcacha</t>
  </si>
  <si>
    <t>IIAM 560</t>
  </si>
  <si>
    <t>Guanaco</t>
  </si>
  <si>
    <t>Tatio road</t>
  </si>
  <si>
    <t>Wool</t>
  </si>
  <si>
    <t>Lama guanicoe</t>
  </si>
  <si>
    <t>n</t>
  </si>
  <si>
    <t>Animales terrestres</t>
  </si>
  <si>
    <t>-</t>
  </si>
  <si>
    <t>Taxón</t>
  </si>
  <si>
    <t>Tejido</t>
  </si>
  <si>
    <t>Edad</t>
  </si>
  <si>
    <t>Plantas C3</t>
  </si>
  <si>
    <t>Plantas C4/CAM</t>
  </si>
  <si>
    <t>Legumbres</t>
  </si>
  <si>
    <t>Animales marinos</t>
  </si>
  <si>
    <t>San Pedro de Atacama</t>
  </si>
  <si>
    <t>Antiguo</t>
  </si>
  <si>
    <t>Moderno</t>
  </si>
  <si>
    <t>Peso</t>
  </si>
  <si>
    <t>Valores anteriores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</si>
</sst>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Calibri"/>
      <family val="2"/>
      <scheme val="minor"/>
    </font>
    <font>
      <sz val="12"/>
      <color theme="1"/>
      <name val="Calibri"/>
      <family val="2"/>
      <scheme val="minor"/>
    </font>
    <font>
      <sz val="12"/>
      <color theme="1"/>
      <name val="Times New Roman"/>
      <family val="1"/>
    </font>
    <font>
      <b/>
      <sz val="12"/>
      <color theme="1"/>
      <name val="Times New Roman"/>
      <family val="1"/>
    </font>
    <font>
      <sz val="10"/>
      <color rgb="FF000000"/>
      <name val="Times New Roman"/>
      <family val="1"/>
    </font>
    <font>
      <b/>
      <sz val="12"/>
      <color rgb="FF000000"/>
      <name val="Times New Roman"/>
      <family val="1"/>
    </font>
    <font>
      <sz val="12"/>
      <color rgb="FF000000"/>
      <name val="Times New Roman"/>
      <family val="1"/>
    </font>
    <font>
      <sz val="11"/>
      <color theme="1"/>
      <name val="Calibri"/>
      <family val="2"/>
      <scheme val="minor"/>
    </font>
    <font>
      <b/>
      <sz val="12"/>
      <color theme="1"/>
      <name val="Garamond"/>
      <family val="1"/>
    </font>
    <font>
      <sz val="12"/>
      <color theme="1"/>
      <name val="Garamond"/>
      <family val="1"/>
    </font>
    <font>
      <b/>
      <sz val="9"/>
      <color rgb="FF000000"/>
      <name val="Times New Roman"/>
      <family val="1"/>
    </font>
    <font>
      <sz val="9"/>
      <color rgb="FF000000"/>
      <name val="Times New Roman"/>
      <family val="1"/>
    </font>
  </fonts>
  <fills count="2">
    <fill>
      <patternFill patternType="none"/>
    </fill>
    <fill>
      <patternFill patternType="gray125"/>
    </fill>
  </fills>
  <borders count="1">
    <border>
      <left/>
      <right/>
      <top/>
      <bottom/>
      <diagonal/>
    </border>
  </borders>
  <cellStyleXfs count="4">
    <xf numFmtId="0" fontId="0" fillId="0" borderId="0"/>
    <xf numFmtId="9" fontId="1" fillId="0" borderId="0" applyFont="0" applyFill="0" applyBorder="0" applyAlignment="0" applyProtection="0"/>
    <xf numFmtId="0" fontId="4" fillId="0" borderId="0"/>
    <xf numFmtId="0" fontId="7" fillId="0" borderId="0"/>
  </cellStyleXfs>
  <cellXfs count="30">
    <xf numFmtId="0" fontId="0" fillId="0" borderId="0" xfId="0"/>
    <xf numFmtId="0" fontId="2" fillId="0" borderId="0" xfId="0" applyFont="1" applyAlignment="1">
      <alignment horizontal="left"/>
    </xf>
    <xf numFmtId="164" fontId="2" fillId="0" borderId="0" xfId="0" applyNumberFormat="1" applyFont="1" applyAlignment="1">
      <alignment horizontal="left"/>
    </xf>
    <xf numFmtId="0" fontId="3" fillId="0" borderId="0" xfId="0" applyFont="1" applyAlignment="1">
      <alignment horizontal="left"/>
    </xf>
    <xf numFmtId="0" fontId="5" fillId="0" borderId="0" xfId="2" applyFont="1" applyAlignment="1">
      <alignment horizontal="left"/>
    </xf>
    <xf numFmtId="0" fontId="6" fillId="0" borderId="0" xfId="2" applyFont="1" applyAlignment="1">
      <alignment horizontal="left"/>
    </xf>
    <xf numFmtId="9" fontId="2" fillId="0" borderId="0" xfId="1" applyFont="1" applyAlignment="1">
      <alignment horizontal="left"/>
    </xf>
    <xf numFmtId="0" fontId="3" fillId="0" borderId="0" xfId="3" applyFont="1" applyAlignment="1">
      <alignment horizontal="left"/>
    </xf>
    <xf numFmtId="2" fontId="3" fillId="0" borderId="0" xfId="3" applyNumberFormat="1" applyFont="1" applyAlignment="1">
      <alignment horizontal="left"/>
    </xf>
    <xf numFmtId="0" fontId="2" fillId="0" borderId="0" xfId="3" applyFont="1" applyAlignment="1">
      <alignment horizontal="left"/>
    </xf>
    <xf numFmtId="164" fontId="2" fillId="0" borderId="0" xfId="3" applyNumberFormat="1" applyFont="1" applyAlignment="1">
      <alignment horizontal="left"/>
    </xf>
    <xf numFmtId="2" fontId="2" fillId="0" borderId="0" xfId="3" applyNumberFormat="1" applyFont="1" applyAlignment="1">
      <alignment horizontal="left"/>
    </xf>
    <xf numFmtId="0" fontId="2" fillId="0" borderId="0" xfId="3" applyFont="1"/>
    <xf numFmtId="16" fontId="2" fillId="0" borderId="0" xfId="3" quotePrefix="1" applyNumberFormat="1" applyFont="1" applyAlignment="1">
      <alignment horizontal="left"/>
    </xf>
    <xf numFmtId="0" fontId="2" fillId="0" borderId="0" xfId="3" quotePrefix="1" applyFont="1" applyAlignment="1">
      <alignment horizontal="left"/>
    </xf>
    <xf numFmtId="0" fontId="2" fillId="0" borderId="0" xfId="3" applyFont="1" applyAlignment="1">
      <alignment horizontal="left" vertical="top"/>
    </xf>
    <xf numFmtId="164" fontId="2" fillId="0" borderId="0" xfId="3" applyNumberFormat="1" applyFont="1" applyAlignment="1">
      <alignment horizontal="left" vertical="top"/>
    </xf>
    <xf numFmtId="164" fontId="2" fillId="0" borderId="0" xfId="3" applyNumberFormat="1" applyFont="1" applyAlignment="1">
      <alignment horizontal="left" vertical="center"/>
    </xf>
    <xf numFmtId="0" fontId="8" fillId="0" borderId="0" xfId="0" applyFont="1" applyAlignment="1">
      <alignment horizontal="left"/>
    </xf>
    <xf numFmtId="164" fontId="8" fillId="0" borderId="0" xfId="0" applyNumberFormat="1" applyFont="1" applyAlignment="1">
      <alignment horizontal="left"/>
    </xf>
    <xf numFmtId="0" fontId="9" fillId="0" borderId="0" xfId="0" applyFont="1" applyAlignment="1">
      <alignment horizontal="left"/>
    </xf>
    <xf numFmtId="164" fontId="9" fillId="0" borderId="0" xfId="0" applyNumberFormat="1" applyFont="1" applyAlignment="1">
      <alignment horizontal="left"/>
    </xf>
    <xf numFmtId="0" fontId="2" fillId="0" borderId="0" xfId="0" applyFont="1"/>
    <xf numFmtId="0" fontId="3" fillId="0" borderId="0" xfId="3" applyFont="1" applyFill="1" applyAlignment="1">
      <alignment horizontal="left"/>
    </xf>
    <xf numFmtId="0" fontId="3" fillId="0" borderId="0" xfId="0" applyFont="1" applyFill="1" applyAlignment="1">
      <alignment horizontal="left"/>
    </xf>
    <xf numFmtId="0" fontId="2" fillId="0" borderId="0" xfId="3" applyFont="1" applyFill="1" applyAlignment="1">
      <alignment horizontal="left"/>
    </xf>
    <xf numFmtId="2" fontId="2" fillId="0" borderId="0" xfId="3" applyNumberFormat="1" applyFont="1" applyFill="1" applyAlignment="1">
      <alignment horizontal="left"/>
    </xf>
    <xf numFmtId="0" fontId="2" fillId="0" borderId="0" xfId="3" applyFont="1" applyFill="1" applyAlignment="1">
      <alignment horizontal="left" vertical="top"/>
    </xf>
    <xf numFmtId="16" fontId="2" fillId="0" borderId="0" xfId="3" quotePrefix="1" applyNumberFormat="1" applyFont="1" applyFill="1" applyAlignment="1">
      <alignment horizontal="left"/>
    </xf>
    <xf numFmtId="0" fontId="2" fillId="0" borderId="0" xfId="3" quotePrefix="1" applyFont="1" applyFill="1" applyAlignment="1">
      <alignment horizontal="left"/>
    </xf>
  </cellXfs>
  <cellStyles count="4">
    <cellStyle name="Normal" xfId="0" builtinId="0"/>
    <cellStyle name="Normal 2" xfId="2" xr:uid="{00000000-0005-0000-0000-000001000000}"/>
    <cellStyle name="Normal 3" xfId="3" xr:uid="{42C8DEBD-2CC4-DF42-B51E-5A8840B6E56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1549C-E51E-9544-A623-B9F2F26BED26}">
  <dimension ref="A1:H206"/>
  <sheetViews>
    <sheetView tabSelected="1" workbookViewId="0">
      <selection sqref="A1:XFD1048576"/>
    </sheetView>
  </sheetViews>
  <sheetFormatPr baseColWidth="10" defaultColWidth="8.83203125" defaultRowHeight="16" x14ac:dyDescent="0.2"/>
  <cols>
    <col min="1" max="1" width="18.33203125" style="12" bestFit="1" customWidth="1"/>
    <col min="2" max="3" width="22.1640625" style="12" customWidth="1"/>
    <col min="4" max="4" width="36.33203125" style="12" customWidth="1"/>
    <col min="5" max="5" width="12.6640625" style="12" customWidth="1"/>
    <col min="6" max="6" width="12.6640625" style="12" bestFit="1" customWidth="1"/>
    <col min="7" max="7" width="13.1640625" style="12" bestFit="1" customWidth="1"/>
    <col min="8" max="8" width="11.6640625" style="12" bestFit="1" customWidth="1"/>
    <col min="9" max="16384" width="8.83203125" style="12"/>
  </cols>
  <sheetData>
    <row r="1" spans="1:8" x14ac:dyDescent="0.2">
      <c r="A1" s="7" t="s">
        <v>426</v>
      </c>
      <c r="B1" s="7" t="s">
        <v>427</v>
      </c>
      <c r="C1" s="7" t="s">
        <v>428</v>
      </c>
      <c r="D1" s="7" t="s">
        <v>429</v>
      </c>
      <c r="E1" s="8" t="s">
        <v>4</v>
      </c>
      <c r="F1" s="8" t="s">
        <v>5</v>
      </c>
      <c r="G1" s="7" t="s">
        <v>6</v>
      </c>
      <c r="H1" s="7" t="s">
        <v>7</v>
      </c>
    </row>
    <row r="2" spans="1:8" x14ac:dyDescent="0.2">
      <c r="A2" s="9" t="s">
        <v>381</v>
      </c>
      <c r="B2" s="9" t="s">
        <v>205</v>
      </c>
      <c r="C2" s="9" t="s">
        <v>205</v>
      </c>
      <c r="D2" s="9" t="s">
        <v>382</v>
      </c>
      <c r="E2" s="10">
        <v>-14.719499999999993</v>
      </c>
      <c r="F2" s="10">
        <v>17.69725</v>
      </c>
      <c r="G2" s="10">
        <v>-10.7</v>
      </c>
      <c r="H2" s="10">
        <f t="shared" ref="H2:H33" si="0">G2-E2</f>
        <v>4.0194999999999936</v>
      </c>
    </row>
    <row r="3" spans="1:8" x14ac:dyDescent="0.2">
      <c r="A3" s="9" t="s">
        <v>385</v>
      </c>
      <c r="B3" s="9" t="s">
        <v>205</v>
      </c>
      <c r="C3" s="9" t="s">
        <v>205</v>
      </c>
      <c r="D3" s="9" t="s">
        <v>386</v>
      </c>
      <c r="E3" s="10">
        <v>-14.819499999999994</v>
      </c>
      <c r="F3" s="10">
        <v>20.21425</v>
      </c>
      <c r="G3" s="10">
        <v>-10.9</v>
      </c>
      <c r="H3" s="10">
        <f t="shared" si="0"/>
        <v>3.919499999999994</v>
      </c>
    </row>
    <row r="4" spans="1:8" x14ac:dyDescent="0.2">
      <c r="A4" s="9" t="s">
        <v>387</v>
      </c>
      <c r="B4" s="9" t="s">
        <v>205</v>
      </c>
      <c r="C4" s="9" t="s">
        <v>205</v>
      </c>
      <c r="D4" s="9" t="s">
        <v>388</v>
      </c>
      <c r="E4" s="10">
        <v>-16.015499999999999</v>
      </c>
      <c r="F4" s="10">
        <v>15.330249999999999</v>
      </c>
      <c r="G4" s="10">
        <v>-11.37</v>
      </c>
      <c r="H4" s="10">
        <f t="shared" si="0"/>
        <v>4.6455000000000002</v>
      </c>
    </row>
    <row r="5" spans="1:8" x14ac:dyDescent="0.2">
      <c r="A5" s="9" t="s">
        <v>377</v>
      </c>
      <c r="B5" s="9" t="s">
        <v>205</v>
      </c>
      <c r="C5" s="9" t="s">
        <v>205</v>
      </c>
      <c r="D5" s="9" t="s">
        <v>378</v>
      </c>
      <c r="E5" s="10">
        <v>-16.403499999999998</v>
      </c>
      <c r="F5" s="10">
        <v>16.811250000000001</v>
      </c>
      <c r="G5" s="10">
        <v>-11.87</v>
      </c>
      <c r="H5" s="10">
        <f t="shared" si="0"/>
        <v>4.5334999999999983</v>
      </c>
    </row>
    <row r="6" spans="1:8" x14ac:dyDescent="0.2">
      <c r="A6" s="9" t="s">
        <v>383</v>
      </c>
      <c r="B6" s="9" t="s">
        <v>205</v>
      </c>
      <c r="C6" s="9" t="s">
        <v>205</v>
      </c>
      <c r="D6" s="9" t="s">
        <v>384</v>
      </c>
      <c r="E6" s="10">
        <v>-17.096499999999995</v>
      </c>
      <c r="F6" s="10">
        <v>15.98725</v>
      </c>
      <c r="G6" s="10">
        <v>-12.99</v>
      </c>
      <c r="H6" s="10">
        <f t="shared" si="0"/>
        <v>4.1064999999999952</v>
      </c>
    </row>
    <row r="7" spans="1:8" x14ac:dyDescent="0.2">
      <c r="A7" s="9" t="s">
        <v>379</v>
      </c>
      <c r="B7" s="9" t="s">
        <v>205</v>
      </c>
      <c r="C7" s="9" t="s">
        <v>205</v>
      </c>
      <c r="D7" s="9" t="s">
        <v>380</v>
      </c>
      <c r="E7" s="10">
        <v>-15.103499999999993</v>
      </c>
      <c r="F7" s="10">
        <v>17.507249999999999</v>
      </c>
      <c r="G7" s="10">
        <v>-10.59</v>
      </c>
      <c r="H7" s="10">
        <f t="shared" si="0"/>
        <v>4.5134999999999934</v>
      </c>
    </row>
    <row r="8" spans="1:8" x14ac:dyDescent="0.2">
      <c r="A8" s="9" t="s">
        <v>389</v>
      </c>
      <c r="B8" s="9" t="s">
        <v>205</v>
      </c>
      <c r="C8" s="9" t="s">
        <v>205</v>
      </c>
      <c r="D8" s="9" t="s">
        <v>390</v>
      </c>
      <c r="E8" s="10">
        <v>-14.592499999999998</v>
      </c>
      <c r="F8" s="10">
        <v>12.34225</v>
      </c>
      <c r="G8" s="10">
        <v>-10.14</v>
      </c>
      <c r="H8" s="10">
        <f t="shared" si="0"/>
        <v>4.452499999999997</v>
      </c>
    </row>
    <row r="9" spans="1:8" x14ac:dyDescent="0.2">
      <c r="A9" s="9" t="s">
        <v>391</v>
      </c>
      <c r="B9" s="9" t="s">
        <v>205</v>
      </c>
      <c r="C9" s="9" t="s">
        <v>205</v>
      </c>
      <c r="D9" s="9" t="s">
        <v>392</v>
      </c>
      <c r="E9" s="10">
        <v>-15.822499999999994</v>
      </c>
      <c r="F9" s="10">
        <v>16.675249999999998</v>
      </c>
      <c r="G9" s="10">
        <v>-12.06</v>
      </c>
      <c r="H9" s="10">
        <f t="shared" si="0"/>
        <v>3.762499999999994</v>
      </c>
    </row>
    <row r="10" spans="1:8" x14ac:dyDescent="0.2">
      <c r="A10" s="9" t="s">
        <v>405</v>
      </c>
      <c r="B10" s="9" t="s">
        <v>205</v>
      </c>
      <c r="C10" s="9" t="s">
        <v>205</v>
      </c>
      <c r="D10" s="9" t="s">
        <v>406</v>
      </c>
      <c r="E10" s="10">
        <v>-15.046600000000009</v>
      </c>
      <c r="F10" s="10">
        <v>19.587399999999999</v>
      </c>
      <c r="G10" s="10">
        <v>-9.83</v>
      </c>
      <c r="H10" s="10">
        <f t="shared" si="0"/>
        <v>5.2166000000000086</v>
      </c>
    </row>
    <row r="11" spans="1:8" x14ac:dyDescent="0.2">
      <c r="A11" s="9" t="s">
        <v>395</v>
      </c>
      <c r="B11" s="9" t="s">
        <v>205</v>
      </c>
      <c r="C11" s="9" t="s">
        <v>205</v>
      </c>
      <c r="D11" s="9" t="s">
        <v>396</v>
      </c>
      <c r="E11" s="10">
        <v>-15.539499999999993</v>
      </c>
      <c r="F11" s="10">
        <v>16.442250000000001</v>
      </c>
      <c r="G11" s="10">
        <v>-11.66</v>
      </c>
      <c r="H11" s="10">
        <f t="shared" si="0"/>
        <v>3.8794999999999931</v>
      </c>
    </row>
    <row r="12" spans="1:8" x14ac:dyDescent="0.2">
      <c r="A12" s="9" t="s">
        <v>397</v>
      </c>
      <c r="B12" s="9" t="s">
        <v>205</v>
      </c>
      <c r="C12" s="9" t="s">
        <v>205</v>
      </c>
      <c r="D12" s="9" t="s">
        <v>398</v>
      </c>
      <c r="E12" s="10">
        <v>-15.973499999999998</v>
      </c>
      <c r="F12" s="10">
        <v>16.469249999999999</v>
      </c>
      <c r="G12" s="10">
        <v>-11.2</v>
      </c>
      <c r="H12" s="10">
        <f t="shared" si="0"/>
        <v>4.7734999999999985</v>
      </c>
    </row>
    <row r="13" spans="1:8" x14ac:dyDescent="0.2">
      <c r="A13" s="9" t="s">
        <v>403</v>
      </c>
      <c r="B13" s="9" t="s">
        <v>205</v>
      </c>
      <c r="C13" s="9" t="s">
        <v>205</v>
      </c>
      <c r="D13" s="9" t="s">
        <v>404</v>
      </c>
      <c r="E13" s="10">
        <v>-15.377499999999994</v>
      </c>
      <c r="F13" s="10">
        <v>19.050249999999998</v>
      </c>
      <c r="G13" s="10">
        <v>-11.24</v>
      </c>
      <c r="H13" s="10">
        <f t="shared" si="0"/>
        <v>4.137499999999994</v>
      </c>
    </row>
    <row r="14" spans="1:8" x14ac:dyDescent="0.2">
      <c r="A14" s="9" t="s">
        <v>393</v>
      </c>
      <c r="B14" s="9" t="s">
        <v>205</v>
      </c>
      <c r="C14" s="9" t="s">
        <v>205</v>
      </c>
      <c r="D14" s="9" t="s">
        <v>394</v>
      </c>
      <c r="E14" s="10">
        <v>-15.991499999999998</v>
      </c>
      <c r="F14" s="10">
        <v>18.953250000000001</v>
      </c>
      <c r="G14" s="10">
        <v>-11.72</v>
      </c>
      <c r="H14" s="10">
        <f t="shared" si="0"/>
        <v>4.2714999999999979</v>
      </c>
    </row>
    <row r="15" spans="1:8" x14ac:dyDescent="0.2">
      <c r="A15" s="9" t="s">
        <v>401</v>
      </c>
      <c r="B15" s="9" t="s">
        <v>205</v>
      </c>
      <c r="C15" s="9" t="s">
        <v>205</v>
      </c>
      <c r="D15" s="9" t="s">
        <v>402</v>
      </c>
      <c r="E15" s="10">
        <v>-16.391499999999997</v>
      </c>
      <c r="F15" s="10">
        <v>19.372250000000001</v>
      </c>
      <c r="G15" s="10">
        <v>-12.89</v>
      </c>
      <c r="H15" s="10">
        <f t="shared" si="0"/>
        <v>3.5014999999999965</v>
      </c>
    </row>
    <row r="16" spans="1:8" x14ac:dyDescent="0.2">
      <c r="A16" s="9" t="s">
        <v>399</v>
      </c>
      <c r="B16" s="9" t="s">
        <v>205</v>
      </c>
      <c r="C16" s="9" t="s">
        <v>205</v>
      </c>
      <c r="D16" s="9" t="s">
        <v>400</v>
      </c>
      <c r="E16" s="10">
        <v>-16.938600000000005</v>
      </c>
      <c r="F16" s="10">
        <v>16.703399999999998</v>
      </c>
      <c r="G16" s="10">
        <v>-12.51</v>
      </c>
      <c r="H16" s="10">
        <f t="shared" si="0"/>
        <v>4.4286000000000048</v>
      </c>
    </row>
    <row r="17" spans="1:8" x14ac:dyDescent="0.2">
      <c r="A17" s="9" t="s">
        <v>208</v>
      </c>
      <c r="B17" s="9" t="s">
        <v>205</v>
      </c>
      <c r="C17" s="9" t="s">
        <v>205</v>
      </c>
      <c r="D17" s="9" t="s">
        <v>209</v>
      </c>
      <c r="E17" s="10">
        <v>-15.377250000000002</v>
      </c>
      <c r="F17" s="10">
        <v>18.498999999999999</v>
      </c>
      <c r="G17" s="10">
        <v>-10.465565956078615</v>
      </c>
      <c r="H17" s="10">
        <f t="shared" si="0"/>
        <v>4.9116840439213867</v>
      </c>
    </row>
    <row r="18" spans="1:8" x14ac:dyDescent="0.2">
      <c r="A18" s="9" t="s">
        <v>212</v>
      </c>
      <c r="B18" s="9" t="s">
        <v>205</v>
      </c>
      <c r="C18" s="9" t="s">
        <v>205</v>
      </c>
      <c r="D18" s="9" t="s">
        <v>213</v>
      </c>
      <c r="E18" s="10">
        <v>-15.396250000000002</v>
      </c>
      <c r="F18" s="10">
        <v>16.654999999999998</v>
      </c>
      <c r="G18" s="10">
        <v>-11.776803095352451</v>
      </c>
      <c r="H18" s="10">
        <f t="shared" si="0"/>
        <v>3.6194469046475515</v>
      </c>
    </row>
    <row r="19" spans="1:8" x14ac:dyDescent="0.2">
      <c r="A19" s="9" t="s">
        <v>207</v>
      </c>
      <c r="B19" s="9" t="s">
        <v>205</v>
      </c>
      <c r="C19" s="9" t="s">
        <v>205</v>
      </c>
      <c r="D19" s="9" t="s">
        <v>206</v>
      </c>
      <c r="E19" s="10">
        <v>-15.110250000000001</v>
      </c>
      <c r="F19" s="10">
        <v>17.937999999999999</v>
      </c>
      <c r="G19" s="10">
        <v>-11.361762897851069</v>
      </c>
      <c r="H19" s="10">
        <f t="shared" si="0"/>
        <v>3.7484871021489319</v>
      </c>
    </row>
    <row r="20" spans="1:8" x14ac:dyDescent="0.2">
      <c r="A20" s="9" t="s">
        <v>204</v>
      </c>
      <c r="B20" s="9" t="s">
        <v>205</v>
      </c>
      <c r="C20" s="9" t="s">
        <v>205</v>
      </c>
      <c r="D20" s="9" t="s">
        <v>206</v>
      </c>
      <c r="E20" s="10">
        <v>-14.751250000000001</v>
      </c>
      <c r="F20" s="10">
        <v>20.378</v>
      </c>
      <c r="G20" s="10">
        <v>-11.55555177763301</v>
      </c>
      <c r="H20" s="10">
        <f t="shared" si="0"/>
        <v>3.1956982223669907</v>
      </c>
    </row>
    <row r="21" spans="1:8" x14ac:dyDescent="0.2">
      <c r="A21" s="9" t="s">
        <v>214</v>
      </c>
      <c r="B21" s="9" t="s">
        <v>205</v>
      </c>
      <c r="C21" s="9" t="s">
        <v>205</v>
      </c>
      <c r="D21" s="9" t="s">
        <v>215</v>
      </c>
      <c r="E21" s="10">
        <v>-14.57525</v>
      </c>
      <c r="F21" s="10">
        <v>16.936</v>
      </c>
      <c r="G21" s="10">
        <v>-11.150538384504639</v>
      </c>
      <c r="H21" s="10">
        <f t="shared" si="0"/>
        <v>3.4247116154953616</v>
      </c>
    </row>
    <row r="22" spans="1:8" x14ac:dyDescent="0.2">
      <c r="A22" s="9" t="s">
        <v>210</v>
      </c>
      <c r="B22" s="9" t="s">
        <v>205</v>
      </c>
      <c r="C22" s="9" t="s">
        <v>205</v>
      </c>
      <c r="D22" s="9" t="s">
        <v>211</v>
      </c>
      <c r="E22" s="10">
        <v>-15.296250000000001</v>
      </c>
      <c r="F22" s="10">
        <v>16.913999999999998</v>
      </c>
      <c r="G22" s="10">
        <v>-11.514544534801274</v>
      </c>
      <c r="H22" s="10">
        <f t="shared" si="0"/>
        <v>3.7817054651987263</v>
      </c>
    </row>
    <row r="23" spans="1:8" x14ac:dyDescent="0.2">
      <c r="A23" s="9" t="s">
        <v>176</v>
      </c>
      <c r="B23" s="9" t="s">
        <v>407</v>
      </c>
      <c r="C23" s="9" t="s">
        <v>177</v>
      </c>
      <c r="D23" s="9" t="s">
        <v>178</v>
      </c>
      <c r="E23" s="10">
        <v>-18.698686780127211</v>
      </c>
      <c r="F23" s="10">
        <v>10.872681613013309</v>
      </c>
      <c r="G23" s="10">
        <v>-14.76797692211778</v>
      </c>
      <c r="H23" s="10">
        <f t="shared" si="0"/>
        <v>3.9307098580094308</v>
      </c>
    </row>
    <row r="24" spans="1:8" x14ac:dyDescent="0.2">
      <c r="A24" s="9" t="s">
        <v>197</v>
      </c>
      <c r="B24" s="9" t="s">
        <v>407</v>
      </c>
      <c r="C24" s="9" t="s">
        <v>177</v>
      </c>
      <c r="D24" s="9" t="s">
        <v>198</v>
      </c>
      <c r="E24" s="10">
        <v>-17.853547803734529</v>
      </c>
      <c r="F24" s="10">
        <v>11.373844899106512</v>
      </c>
      <c r="G24" s="10">
        <v>-13.999180303088323</v>
      </c>
      <c r="H24" s="10">
        <f t="shared" si="0"/>
        <v>3.8543675006462053</v>
      </c>
    </row>
    <row r="25" spans="1:8" x14ac:dyDescent="0.2">
      <c r="A25" s="9" t="s">
        <v>191</v>
      </c>
      <c r="B25" s="9" t="s">
        <v>407</v>
      </c>
      <c r="C25" s="9" t="s">
        <v>177</v>
      </c>
      <c r="D25" s="9" t="s">
        <v>192</v>
      </c>
      <c r="E25" s="10">
        <v>-17.098815831954138</v>
      </c>
      <c r="F25" s="10">
        <v>11.396258810107966</v>
      </c>
      <c r="G25" s="10">
        <v>-13.93128901843032</v>
      </c>
      <c r="H25" s="10">
        <f t="shared" si="0"/>
        <v>3.1675268135238177</v>
      </c>
    </row>
    <row r="26" spans="1:8" x14ac:dyDescent="0.2">
      <c r="A26" s="9" t="s">
        <v>185</v>
      </c>
      <c r="B26" s="9" t="s">
        <v>407</v>
      </c>
      <c r="C26" s="9" t="s">
        <v>177</v>
      </c>
      <c r="D26" s="9" t="s">
        <v>186</v>
      </c>
      <c r="E26" s="10">
        <v>-19.391240559570289</v>
      </c>
      <c r="F26" s="10">
        <v>9.9789490862346213</v>
      </c>
      <c r="G26" s="10">
        <v>-13.882432085400412</v>
      </c>
      <c r="H26" s="10">
        <f t="shared" si="0"/>
        <v>5.5088084741698768</v>
      </c>
    </row>
    <row r="27" spans="1:8" x14ac:dyDescent="0.2">
      <c r="A27" s="9" t="s">
        <v>193</v>
      </c>
      <c r="B27" s="9" t="s">
        <v>407</v>
      </c>
      <c r="C27" s="9" t="s">
        <v>177</v>
      </c>
      <c r="D27" s="9" t="s">
        <v>194</v>
      </c>
      <c r="E27" s="10">
        <v>-17.952009885423823</v>
      </c>
      <c r="F27" s="10">
        <v>11.832891322968653</v>
      </c>
      <c r="G27" s="10">
        <v>-14.181244203771834</v>
      </c>
      <c r="H27" s="10">
        <f t="shared" si="0"/>
        <v>3.770765681651989</v>
      </c>
    </row>
    <row r="28" spans="1:8" x14ac:dyDescent="0.2">
      <c r="A28" s="9" t="s">
        <v>181</v>
      </c>
      <c r="B28" s="9" t="s">
        <v>407</v>
      </c>
      <c r="C28" s="9" t="s">
        <v>177</v>
      </c>
      <c r="D28" s="9" t="s">
        <v>182</v>
      </c>
      <c r="E28" s="10">
        <v>-19.288585361799658</v>
      </c>
      <c r="F28" s="10">
        <v>9.6303553568060103</v>
      </c>
      <c r="G28" s="10">
        <v>-14.773097618951571</v>
      </c>
      <c r="H28" s="10">
        <f t="shared" si="0"/>
        <v>4.5154877428480873</v>
      </c>
    </row>
    <row r="29" spans="1:8" x14ac:dyDescent="0.2">
      <c r="A29" s="9" t="s">
        <v>199</v>
      </c>
      <c r="B29" s="9" t="s">
        <v>407</v>
      </c>
      <c r="C29" s="9" t="s">
        <v>177</v>
      </c>
      <c r="D29" s="9" t="s">
        <v>200</v>
      </c>
      <c r="E29" s="10">
        <v>-18.553214003050673</v>
      </c>
      <c r="F29" s="10">
        <v>10.902450892554086</v>
      </c>
      <c r="G29" s="10">
        <v>-14.441485931823681</v>
      </c>
      <c r="H29" s="10">
        <f t="shared" si="0"/>
        <v>4.1117280712269917</v>
      </c>
    </row>
    <row r="30" spans="1:8" x14ac:dyDescent="0.2">
      <c r="A30" s="9" t="s">
        <v>195</v>
      </c>
      <c r="B30" s="9" t="s">
        <v>407</v>
      </c>
      <c r="C30" s="9" t="s">
        <v>177</v>
      </c>
      <c r="D30" s="9" t="s">
        <v>196</v>
      </c>
      <c r="E30" s="10">
        <v>-18.116707616394475</v>
      </c>
      <c r="F30" s="10">
        <v>14.519689963002666</v>
      </c>
      <c r="G30" s="10">
        <v>-12.91514081990095</v>
      </c>
      <c r="H30" s="10">
        <f t="shared" si="0"/>
        <v>5.201566796493525</v>
      </c>
    </row>
    <row r="31" spans="1:8" x14ac:dyDescent="0.2">
      <c r="A31" s="9" t="s">
        <v>183</v>
      </c>
      <c r="B31" s="9" t="s">
        <v>407</v>
      </c>
      <c r="C31" s="9" t="s">
        <v>177</v>
      </c>
      <c r="D31" s="9" t="s">
        <v>184</v>
      </c>
      <c r="E31" s="10">
        <v>-17.714829340285878</v>
      </c>
      <c r="F31" s="10">
        <v>10.595689672560574</v>
      </c>
      <c r="G31" s="10">
        <v>-14.172445553052377</v>
      </c>
      <c r="H31" s="10">
        <f t="shared" si="0"/>
        <v>3.5423837872335007</v>
      </c>
    </row>
    <row r="32" spans="1:8" x14ac:dyDescent="0.2">
      <c r="A32" s="9" t="s">
        <v>179</v>
      </c>
      <c r="B32" s="9" t="s">
        <v>407</v>
      </c>
      <c r="C32" s="9" t="s">
        <v>177</v>
      </c>
      <c r="D32" s="9" t="s">
        <v>180</v>
      </c>
      <c r="E32" s="10">
        <v>-18.459335082317104</v>
      </c>
      <c r="F32" s="10">
        <v>9.9676004123172852</v>
      </c>
      <c r="G32" s="10">
        <v>-14.975368647894024</v>
      </c>
      <c r="H32" s="10">
        <f t="shared" si="0"/>
        <v>3.4839664344230794</v>
      </c>
    </row>
    <row r="33" spans="1:8" x14ac:dyDescent="0.2">
      <c r="A33" s="9" t="s">
        <v>187</v>
      </c>
      <c r="B33" s="9" t="s">
        <v>407</v>
      </c>
      <c r="C33" s="9" t="s">
        <v>177</v>
      </c>
      <c r="D33" s="9" t="s">
        <v>188</v>
      </c>
      <c r="E33" s="10">
        <v>-18.376897930272463</v>
      </c>
      <c r="F33" s="10">
        <v>10.991395095516179</v>
      </c>
      <c r="G33" s="10">
        <v>-14.360737934547823</v>
      </c>
      <c r="H33" s="10">
        <f t="shared" si="0"/>
        <v>4.0161599957246406</v>
      </c>
    </row>
    <row r="34" spans="1:8" x14ac:dyDescent="0.2">
      <c r="A34" s="9" t="s">
        <v>189</v>
      </c>
      <c r="B34" s="9" t="s">
        <v>407</v>
      </c>
      <c r="C34" s="9" t="s">
        <v>177</v>
      </c>
      <c r="D34" s="9" t="s">
        <v>190</v>
      </c>
      <c r="E34" s="10">
        <v>-18.015211664080663</v>
      </c>
      <c r="F34" s="10">
        <v>9.9564491115878297</v>
      </c>
      <c r="G34" s="10">
        <v>-12.754357636204972</v>
      </c>
      <c r="H34" s="10">
        <f t="shared" ref="H34:H65" si="1">G34-E34</f>
        <v>5.2608540278756912</v>
      </c>
    </row>
    <row r="35" spans="1:8" x14ac:dyDescent="0.2">
      <c r="A35" s="9" t="s">
        <v>150</v>
      </c>
      <c r="B35" s="9" t="s">
        <v>407</v>
      </c>
      <c r="C35" s="9" t="s">
        <v>138</v>
      </c>
      <c r="D35" s="9" t="s">
        <v>151</v>
      </c>
      <c r="E35" s="10">
        <v>-16.086748773617717</v>
      </c>
      <c r="F35" s="10">
        <v>16.276314924359347</v>
      </c>
      <c r="G35" s="10">
        <v>-10.965803520000001</v>
      </c>
      <c r="H35" s="10">
        <f t="shared" si="1"/>
        <v>5.120945253617716</v>
      </c>
    </row>
    <row r="36" spans="1:8" x14ac:dyDescent="0.2">
      <c r="A36" s="9" t="s">
        <v>160</v>
      </c>
      <c r="B36" s="9" t="s">
        <v>407</v>
      </c>
      <c r="C36" s="9" t="s">
        <v>138</v>
      </c>
      <c r="D36" s="9" t="s">
        <v>161</v>
      </c>
      <c r="E36" s="10">
        <v>-16.143591040053863</v>
      </c>
      <c r="F36" s="10">
        <v>16.724620785466954</v>
      </c>
      <c r="G36" s="10">
        <v>-10.984116159999992</v>
      </c>
      <c r="H36" s="10">
        <f t="shared" si="1"/>
        <v>5.159474880053871</v>
      </c>
    </row>
    <row r="37" spans="1:8" x14ac:dyDescent="0.2">
      <c r="A37" s="9" t="s">
        <v>146</v>
      </c>
      <c r="B37" s="9" t="s">
        <v>407</v>
      </c>
      <c r="C37" s="9" t="s">
        <v>138</v>
      </c>
      <c r="D37" s="9" t="s">
        <v>147</v>
      </c>
      <c r="E37" s="10">
        <v>-16.623497340739092</v>
      </c>
      <c r="F37" s="10">
        <v>11.680445852088955</v>
      </c>
      <c r="G37" s="10">
        <v>-9.5184876799999998</v>
      </c>
      <c r="H37" s="10">
        <f t="shared" si="1"/>
        <v>7.1050096607390927</v>
      </c>
    </row>
    <row r="38" spans="1:8" x14ac:dyDescent="0.2">
      <c r="A38" s="9" t="s">
        <v>158</v>
      </c>
      <c r="B38" s="9" t="s">
        <v>407</v>
      </c>
      <c r="C38" s="9" t="s">
        <v>138</v>
      </c>
      <c r="D38" s="9" t="s">
        <v>159</v>
      </c>
      <c r="E38" s="10">
        <v>-16.22832549402737</v>
      </c>
      <c r="F38" s="10">
        <v>15.4397286888087</v>
      </c>
      <c r="G38" s="10">
        <v>-11.166831039999998</v>
      </c>
      <c r="H38" s="10">
        <f t="shared" si="1"/>
        <v>5.0614944540273719</v>
      </c>
    </row>
    <row r="39" spans="1:8" x14ac:dyDescent="0.2">
      <c r="A39" s="9" t="s">
        <v>152</v>
      </c>
      <c r="B39" s="9" t="s">
        <v>407</v>
      </c>
      <c r="C39" s="9" t="s">
        <v>138</v>
      </c>
      <c r="D39" s="9" t="s">
        <v>153</v>
      </c>
      <c r="E39" s="10">
        <v>-17.142463212232229</v>
      </c>
      <c r="F39" s="10">
        <v>9.8175749972746775</v>
      </c>
      <c r="G39" s="10">
        <v>-10.224038719999996</v>
      </c>
      <c r="H39" s="10">
        <f t="shared" si="1"/>
        <v>6.9184244922322335</v>
      </c>
    </row>
    <row r="40" spans="1:8" x14ac:dyDescent="0.2">
      <c r="A40" s="9" t="s">
        <v>154</v>
      </c>
      <c r="B40" s="9" t="s">
        <v>407</v>
      </c>
      <c r="C40" s="9" t="s">
        <v>138</v>
      </c>
      <c r="D40" s="9" t="s">
        <v>155</v>
      </c>
      <c r="E40" s="10">
        <v>-16.058034843401185</v>
      </c>
      <c r="F40" s="10">
        <v>17.335340017027164</v>
      </c>
      <c r="G40" s="10">
        <v>-11.889871680000006</v>
      </c>
      <c r="H40" s="10">
        <f t="shared" si="1"/>
        <v>4.1681631634011787</v>
      </c>
    </row>
    <row r="41" spans="1:8" x14ac:dyDescent="0.2">
      <c r="A41" s="11" t="s">
        <v>164</v>
      </c>
      <c r="B41" s="9" t="s">
        <v>407</v>
      </c>
      <c r="C41" s="12" t="s">
        <v>138</v>
      </c>
      <c r="D41" s="9" t="s">
        <v>165</v>
      </c>
      <c r="E41" s="10">
        <v>-15.582800000000004</v>
      </c>
      <c r="F41" s="10">
        <v>18.340599999999998</v>
      </c>
      <c r="G41" s="10">
        <v>-12.05</v>
      </c>
      <c r="H41" s="10">
        <f t="shared" si="1"/>
        <v>3.5328000000000035</v>
      </c>
    </row>
    <row r="42" spans="1:8" x14ac:dyDescent="0.2">
      <c r="A42" s="11" t="s">
        <v>162</v>
      </c>
      <c r="B42" s="9" t="s">
        <v>407</v>
      </c>
      <c r="C42" s="12" t="s">
        <v>138</v>
      </c>
      <c r="D42" s="9" t="s">
        <v>163</v>
      </c>
      <c r="E42" s="10">
        <v>-16.067800000000005</v>
      </c>
      <c r="F42" s="10">
        <v>16.7026</v>
      </c>
      <c r="G42" s="10">
        <v>-11.84</v>
      </c>
      <c r="H42" s="10">
        <f t="shared" si="1"/>
        <v>4.2278000000000056</v>
      </c>
    </row>
    <row r="43" spans="1:8" x14ac:dyDescent="0.2">
      <c r="A43" s="11" t="s">
        <v>166</v>
      </c>
      <c r="B43" s="9" t="s">
        <v>407</v>
      </c>
      <c r="C43" s="12" t="s">
        <v>138</v>
      </c>
      <c r="D43" s="9" t="s">
        <v>167</v>
      </c>
      <c r="E43" s="10">
        <v>-16.185800000000004</v>
      </c>
      <c r="F43" s="10">
        <v>13.4246</v>
      </c>
      <c r="G43" s="10">
        <v>-6.1</v>
      </c>
      <c r="H43" s="10">
        <f t="shared" si="1"/>
        <v>10.085800000000004</v>
      </c>
    </row>
    <row r="44" spans="1:8" x14ac:dyDescent="0.2">
      <c r="A44" s="9" t="s">
        <v>144</v>
      </c>
      <c r="B44" s="9" t="s">
        <v>407</v>
      </c>
      <c r="C44" s="9" t="s">
        <v>138</v>
      </c>
      <c r="D44" s="9" t="s">
        <v>145</v>
      </c>
      <c r="E44" s="10">
        <v>-16.342764613186866</v>
      </c>
      <c r="F44" s="10">
        <v>16.597432504497753</v>
      </c>
      <c r="G44" s="10">
        <v>-10.916215359999995</v>
      </c>
      <c r="H44" s="10">
        <f t="shared" si="1"/>
        <v>5.4265492531868702</v>
      </c>
    </row>
    <row r="45" spans="1:8" x14ac:dyDescent="0.2">
      <c r="A45" s="9" t="s">
        <v>142</v>
      </c>
      <c r="B45" s="9" t="s">
        <v>407</v>
      </c>
      <c r="C45" s="9" t="s">
        <v>138</v>
      </c>
      <c r="D45" s="9" t="s">
        <v>143</v>
      </c>
      <c r="E45" s="10">
        <v>-16.841187122915045</v>
      </c>
      <c r="F45" s="10">
        <v>16.671871939311409</v>
      </c>
      <c r="G45" s="10">
        <v>-10.90633888</v>
      </c>
      <c r="H45" s="10">
        <f t="shared" si="1"/>
        <v>5.9348482429150451</v>
      </c>
    </row>
    <row r="46" spans="1:8" x14ac:dyDescent="0.2">
      <c r="A46" s="9" t="s">
        <v>156</v>
      </c>
      <c r="B46" s="9" t="s">
        <v>407</v>
      </c>
      <c r="C46" s="9" t="s">
        <v>138</v>
      </c>
      <c r="D46" s="9" t="s">
        <v>157</v>
      </c>
      <c r="E46" s="10">
        <v>-16.043477201355202</v>
      </c>
      <c r="F46" s="10">
        <v>17.366733359245728</v>
      </c>
      <c r="G46" s="10">
        <v>-12.10591968</v>
      </c>
      <c r="H46" s="10">
        <f t="shared" si="1"/>
        <v>3.9375575213552025</v>
      </c>
    </row>
    <row r="47" spans="1:8" x14ac:dyDescent="0.2">
      <c r="A47" s="9" t="s">
        <v>137</v>
      </c>
      <c r="B47" s="9" t="s">
        <v>407</v>
      </c>
      <c r="C47" s="9" t="s">
        <v>138</v>
      </c>
      <c r="D47" s="9" t="s">
        <v>139</v>
      </c>
      <c r="E47" s="10">
        <v>-17.981277211934913</v>
      </c>
      <c r="F47" s="10">
        <v>6.8268546071904792</v>
      </c>
      <c r="G47" s="10">
        <v>-7.5697347199999996</v>
      </c>
      <c r="H47" s="10">
        <f t="shared" si="1"/>
        <v>10.411542491934913</v>
      </c>
    </row>
    <row r="48" spans="1:8" x14ac:dyDescent="0.2">
      <c r="A48" s="9" t="s">
        <v>140</v>
      </c>
      <c r="B48" s="9" t="s">
        <v>407</v>
      </c>
      <c r="C48" s="9" t="s">
        <v>138</v>
      </c>
      <c r="D48" s="9" t="s">
        <v>141</v>
      </c>
      <c r="E48" s="10">
        <v>-16.388092702507517</v>
      </c>
      <c r="F48" s="10">
        <v>9.6833970367828393</v>
      </c>
      <c r="G48" s="10">
        <v>-8.1343401600000007</v>
      </c>
      <c r="H48" s="10">
        <f t="shared" si="1"/>
        <v>8.2537525425075167</v>
      </c>
    </row>
    <row r="49" spans="1:8" x14ac:dyDescent="0.2">
      <c r="A49" s="9" t="s">
        <v>148</v>
      </c>
      <c r="B49" s="9" t="s">
        <v>407</v>
      </c>
      <c r="C49" s="9" t="s">
        <v>138</v>
      </c>
      <c r="D49" s="9" t="s">
        <v>149</v>
      </c>
      <c r="E49" s="10">
        <v>-15.853637758571194</v>
      </c>
      <c r="F49" s="10">
        <v>16.456568504242327</v>
      </c>
      <c r="G49" s="10">
        <v>-11.273003199999991</v>
      </c>
      <c r="H49" s="10">
        <f t="shared" si="1"/>
        <v>4.5806345585712034</v>
      </c>
    </row>
    <row r="50" spans="1:8" x14ac:dyDescent="0.2">
      <c r="A50" s="15" t="s">
        <v>408</v>
      </c>
      <c r="B50" s="9" t="s">
        <v>409</v>
      </c>
      <c r="C50" s="15" t="s">
        <v>410</v>
      </c>
      <c r="D50" s="15" t="s">
        <v>408</v>
      </c>
      <c r="E50" s="16">
        <v>-12.3</v>
      </c>
      <c r="F50" s="16">
        <v>25.2</v>
      </c>
      <c r="G50" s="16">
        <v>-9.6999999999999993</v>
      </c>
      <c r="H50" s="16">
        <f t="shared" si="1"/>
        <v>2.6000000000000014</v>
      </c>
    </row>
    <row r="51" spans="1:8" x14ac:dyDescent="0.2">
      <c r="A51" s="15" t="s">
        <v>411</v>
      </c>
      <c r="B51" s="9" t="s">
        <v>409</v>
      </c>
      <c r="C51" s="15" t="s">
        <v>410</v>
      </c>
      <c r="D51" s="15" t="s">
        <v>411</v>
      </c>
      <c r="E51" s="16">
        <v>-11.9</v>
      </c>
      <c r="F51" s="16">
        <v>26.4</v>
      </c>
      <c r="G51" s="16">
        <v>-10.1</v>
      </c>
      <c r="H51" s="16">
        <f t="shared" si="1"/>
        <v>1.8000000000000007</v>
      </c>
    </row>
    <row r="52" spans="1:8" x14ac:dyDescent="0.2">
      <c r="A52" s="9" t="s">
        <v>254</v>
      </c>
      <c r="B52" s="9" t="s">
        <v>409</v>
      </c>
      <c r="C52" s="9" t="s">
        <v>255</v>
      </c>
      <c r="D52" s="9" t="s">
        <v>256</v>
      </c>
      <c r="E52" s="10">
        <v>-13.717000000000002</v>
      </c>
      <c r="F52" s="10">
        <v>24.632999999999999</v>
      </c>
      <c r="G52" s="10">
        <v>-10.03922572643312</v>
      </c>
      <c r="H52" s="10">
        <f t="shared" si="1"/>
        <v>3.6777742735668824</v>
      </c>
    </row>
    <row r="53" spans="1:8" x14ac:dyDescent="0.2">
      <c r="A53" s="9" t="s">
        <v>257</v>
      </c>
      <c r="B53" s="9" t="s">
        <v>409</v>
      </c>
      <c r="C53" s="9" t="s">
        <v>258</v>
      </c>
      <c r="D53" s="9" t="s">
        <v>223</v>
      </c>
      <c r="E53" s="10">
        <v>-13.667999999999996</v>
      </c>
      <c r="F53" s="10">
        <v>25.526</v>
      </c>
      <c r="G53" s="10">
        <v>-10.033992787351288</v>
      </c>
      <c r="H53" s="10">
        <f t="shared" si="1"/>
        <v>3.634007212648708</v>
      </c>
    </row>
    <row r="54" spans="1:8" x14ac:dyDescent="0.2">
      <c r="A54" s="9" t="s">
        <v>259</v>
      </c>
      <c r="B54" s="9" t="s">
        <v>409</v>
      </c>
      <c r="C54" s="9" t="s">
        <v>258</v>
      </c>
      <c r="D54" s="9" t="s">
        <v>234</v>
      </c>
      <c r="E54" s="10">
        <v>-13.359999999999996</v>
      </c>
      <c r="F54" s="10">
        <v>25.272000000000002</v>
      </c>
      <c r="G54" s="10">
        <v>-10.030076430557312</v>
      </c>
      <c r="H54" s="10">
        <f t="shared" si="1"/>
        <v>3.3299235694426841</v>
      </c>
    </row>
    <row r="55" spans="1:8" x14ac:dyDescent="0.2">
      <c r="A55" s="9" t="s">
        <v>260</v>
      </c>
      <c r="B55" s="9" t="s">
        <v>409</v>
      </c>
      <c r="C55" s="9" t="s">
        <v>258</v>
      </c>
      <c r="D55" s="9" t="s">
        <v>242</v>
      </c>
      <c r="E55" s="10">
        <v>-13.193999999999999</v>
      </c>
      <c r="F55" s="10">
        <v>25.515000000000001</v>
      </c>
      <c r="G55" s="10">
        <v>-7.9405039704333324</v>
      </c>
      <c r="H55" s="10">
        <f t="shared" si="1"/>
        <v>5.2534960295666666</v>
      </c>
    </row>
    <row r="56" spans="1:8" x14ac:dyDescent="0.2">
      <c r="A56" s="9" t="s">
        <v>261</v>
      </c>
      <c r="B56" s="9" t="s">
        <v>409</v>
      </c>
      <c r="C56" s="9" t="s">
        <v>258</v>
      </c>
      <c r="D56" s="9" t="s">
        <v>249</v>
      </c>
      <c r="E56" s="10">
        <v>-12.845000000000002</v>
      </c>
      <c r="F56" s="10">
        <v>25.777999999999999</v>
      </c>
      <c r="G56" s="10">
        <v>-8.8447680270531404</v>
      </c>
      <c r="H56" s="10">
        <f t="shared" si="1"/>
        <v>4.0002319729468621</v>
      </c>
    </row>
    <row r="57" spans="1:8" x14ac:dyDescent="0.2">
      <c r="A57" s="9" t="s">
        <v>262</v>
      </c>
      <c r="B57" s="9" t="s">
        <v>409</v>
      </c>
      <c r="C57" s="9" t="s">
        <v>258</v>
      </c>
      <c r="D57" s="9" t="s">
        <v>240</v>
      </c>
      <c r="E57" s="10">
        <v>-12.763999999999999</v>
      </c>
      <c r="F57" s="10">
        <v>26.297000000000001</v>
      </c>
      <c r="G57" s="10">
        <v>-9.8708619245796427</v>
      </c>
      <c r="H57" s="10">
        <f t="shared" si="1"/>
        <v>2.8931380754203566</v>
      </c>
    </row>
    <row r="58" spans="1:8" x14ac:dyDescent="0.2">
      <c r="A58" s="9" t="s">
        <v>268</v>
      </c>
      <c r="B58" s="9" t="s">
        <v>409</v>
      </c>
      <c r="C58" s="9" t="s">
        <v>264</v>
      </c>
      <c r="D58" s="9" t="s">
        <v>247</v>
      </c>
      <c r="E58" s="10">
        <v>-13.123999999999999</v>
      </c>
      <c r="F58" s="10">
        <v>24.619</v>
      </c>
      <c r="G58" s="10">
        <v>-8.419612402343347</v>
      </c>
      <c r="H58" s="10">
        <f t="shared" si="1"/>
        <v>4.7043875976566518</v>
      </c>
    </row>
    <row r="59" spans="1:8" x14ac:dyDescent="0.2">
      <c r="A59" s="9" t="s">
        <v>269</v>
      </c>
      <c r="B59" s="9" t="s">
        <v>409</v>
      </c>
      <c r="C59" s="9" t="s">
        <v>264</v>
      </c>
      <c r="D59" s="9" t="s">
        <v>270</v>
      </c>
      <c r="E59" s="10">
        <v>-12.553999999999998</v>
      </c>
      <c r="F59" s="10">
        <v>26.596</v>
      </c>
      <c r="G59" s="10">
        <v>-8.7743833095770274</v>
      </c>
      <c r="H59" s="10">
        <f t="shared" si="1"/>
        <v>3.7796166904229711</v>
      </c>
    </row>
    <row r="60" spans="1:8" x14ac:dyDescent="0.2">
      <c r="A60" s="9" t="s">
        <v>271</v>
      </c>
      <c r="B60" s="9" t="s">
        <v>409</v>
      </c>
      <c r="C60" s="9" t="s">
        <v>264</v>
      </c>
      <c r="D60" s="9" t="s">
        <v>272</v>
      </c>
      <c r="E60" s="10">
        <v>-13.566399999999991</v>
      </c>
      <c r="F60" s="10">
        <v>25.029</v>
      </c>
      <c r="G60" s="10">
        <v>-10.02410043277524</v>
      </c>
      <c r="H60" s="10">
        <f t="shared" si="1"/>
        <v>3.5422995672247506</v>
      </c>
    </row>
    <row r="61" spans="1:8" x14ac:dyDescent="0.2">
      <c r="A61" s="9" t="s">
        <v>273</v>
      </c>
      <c r="B61" s="9" t="s">
        <v>409</v>
      </c>
      <c r="C61" s="9" t="s">
        <v>264</v>
      </c>
      <c r="D61" s="9" t="s">
        <v>274</v>
      </c>
      <c r="E61" s="10">
        <v>-13.394800000000014</v>
      </c>
      <c r="F61" s="10">
        <v>25.396799999999999</v>
      </c>
      <c r="G61" s="10">
        <v>-9.9182277523626183</v>
      </c>
      <c r="H61" s="10">
        <f t="shared" si="1"/>
        <v>3.4765722476373959</v>
      </c>
    </row>
    <row r="62" spans="1:8" x14ac:dyDescent="0.2">
      <c r="A62" s="9" t="s">
        <v>266</v>
      </c>
      <c r="B62" s="9" t="s">
        <v>409</v>
      </c>
      <c r="C62" s="9" t="s">
        <v>264</v>
      </c>
      <c r="D62" s="9" t="s">
        <v>267</v>
      </c>
      <c r="E62" s="10">
        <v>-13.492000000000001</v>
      </c>
      <c r="F62" s="10">
        <v>24.846</v>
      </c>
      <c r="G62" s="10">
        <v>-9.1488424596808393</v>
      </c>
      <c r="H62" s="10">
        <f t="shared" si="1"/>
        <v>4.3431575403191616</v>
      </c>
    </row>
    <row r="63" spans="1:8" x14ac:dyDescent="0.2">
      <c r="A63" s="9" t="s">
        <v>263</v>
      </c>
      <c r="B63" s="9" t="s">
        <v>409</v>
      </c>
      <c r="C63" s="9" t="s">
        <v>264</v>
      </c>
      <c r="D63" s="9" t="s">
        <v>265</v>
      </c>
      <c r="E63" s="10">
        <v>-12.620999999999999</v>
      </c>
      <c r="F63" s="10">
        <v>24.946000000000002</v>
      </c>
      <c r="G63" s="10">
        <v>-8.7648370640251994</v>
      </c>
      <c r="H63" s="10">
        <f t="shared" si="1"/>
        <v>3.8561629359747993</v>
      </c>
    </row>
    <row r="64" spans="1:8" x14ac:dyDescent="0.2">
      <c r="A64" s="9" t="s">
        <v>221</v>
      </c>
      <c r="B64" s="9" t="s">
        <v>409</v>
      </c>
      <c r="C64" s="9" t="s">
        <v>222</v>
      </c>
      <c r="D64" s="9" t="s">
        <v>223</v>
      </c>
      <c r="E64" s="10">
        <v>-13.337</v>
      </c>
      <c r="F64" s="10">
        <v>26.727333333333334</v>
      </c>
      <c r="G64" s="10">
        <v>-10.651919137393717</v>
      </c>
      <c r="H64" s="10">
        <f t="shared" si="1"/>
        <v>2.6850808626062825</v>
      </c>
    </row>
    <row r="65" spans="1:8" x14ac:dyDescent="0.2">
      <c r="A65" s="9" t="s">
        <v>224</v>
      </c>
      <c r="B65" s="9" t="s">
        <v>409</v>
      </c>
      <c r="C65" s="9" t="s">
        <v>222</v>
      </c>
      <c r="D65" s="9" t="s">
        <v>225</v>
      </c>
      <c r="E65" s="10">
        <v>-13.745000000000001</v>
      </c>
      <c r="F65" s="10">
        <v>26.341333333333331</v>
      </c>
      <c r="G65" s="10">
        <v>-10.199128458338702</v>
      </c>
      <c r="H65" s="10">
        <f t="shared" si="1"/>
        <v>3.5458715416612989</v>
      </c>
    </row>
    <row r="66" spans="1:8" x14ac:dyDescent="0.2">
      <c r="A66" s="9" t="s">
        <v>246</v>
      </c>
      <c r="B66" s="9" t="s">
        <v>409</v>
      </c>
      <c r="C66" s="9" t="s">
        <v>227</v>
      </c>
      <c r="D66" s="9" t="s">
        <v>247</v>
      </c>
      <c r="E66" s="10">
        <v>-12.516999999999999</v>
      </c>
      <c r="F66" s="10">
        <v>26.806000000000001</v>
      </c>
      <c r="G66" s="10">
        <v>-9.6437249724125031</v>
      </c>
      <c r="H66" s="10">
        <f t="shared" ref="H66:H97" si="2">G66-E66</f>
        <v>2.8732750275874963</v>
      </c>
    </row>
    <row r="67" spans="1:8" x14ac:dyDescent="0.2">
      <c r="A67" s="9" t="s">
        <v>229</v>
      </c>
      <c r="B67" s="9" t="s">
        <v>409</v>
      </c>
      <c r="C67" s="9" t="s">
        <v>227</v>
      </c>
      <c r="D67" s="9" t="s">
        <v>230</v>
      </c>
      <c r="E67" s="10">
        <v>-12.834999999999997</v>
      </c>
      <c r="F67" s="10">
        <v>25.512333333333331</v>
      </c>
      <c r="G67" s="10">
        <v>-9.7902326388313874</v>
      </c>
      <c r="H67" s="10">
        <f t="shared" si="2"/>
        <v>3.0447673611686099</v>
      </c>
    </row>
    <row r="68" spans="1:8" x14ac:dyDescent="0.2">
      <c r="A68" s="9" t="s">
        <v>250</v>
      </c>
      <c r="B68" s="9" t="s">
        <v>409</v>
      </c>
      <c r="C68" s="9" t="s">
        <v>227</v>
      </c>
      <c r="D68" s="9" t="s">
        <v>251</v>
      </c>
      <c r="E68" s="10">
        <v>-14.215</v>
      </c>
      <c r="F68" s="10">
        <v>25.783999999999999</v>
      </c>
      <c r="G68" s="10">
        <v>-10.544760544000331</v>
      </c>
      <c r="H68" s="10">
        <f t="shared" si="2"/>
        <v>3.6702394559996687</v>
      </c>
    </row>
    <row r="69" spans="1:8" x14ac:dyDescent="0.2">
      <c r="A69" s="9" t="s">
        <v>235</v>
      </c>
      <c r="B69" s="9" t="s">
        <v>409</v>
      </c>
      <c r="C69" s="9" t="s">
        <v>227</v>
      </c>
      <c r="D69" s="9" t="s">
        <v>236</v>
      </c>
      <c r="E69" s="10">
        <v>-12.788</v>
      </c>
      <c r="F69" s="10">
        <v>24.879333333333335</v>
      </c>
      <c r="G69" s="10">
        <v>-10.224955052519412</v>
      </c>
      <c r="H69" s="10">
        <f t="shared" si="2"/>
        <v>2.5630449474805879</v>
      </c>
    </row>
    <row r="70" spans="1:8" x14ac:dyDescent="0.2">
      <c r="A70" s="9" t="s">
        <v>245</v>
      </c>
      <c r="B70" s="9" t="s">
        <v>409</v>
      </c>
      <c r="C70" s="9" t="s">
        <v>227</v>
      </c>
      <c r="D70" s="9" t="s">
        <v>223</v>
      </c>
      <c r="E70" s="10">
        <v>-13.044</v>
      </c>
      <c r="F70" s="10">
        <v>27.02</v>
      </c>
      <c r="G70" s="10">
        <v>-10.018123964937619</v>
      </c>
      <c r="H70" s="10">
        <f t="shared" si="2"/>
        <v>3.0258760350623817</v>
      </c>
    </row>
    <row r="71" spans="1:8" x14ac:dyDescent="0.2">
      <c r="A71" s="9" t="s">
        <v>233</v>
      </c>
      <c r="B71" s="9" t="s">
        <v>409</v>
      </c>
      <c r="C71" s="9" t="s">
        <v>227</v>
      </c>
      <c r="D71" s="9" t="s">
        <v>234</v>
      </c>
      <c r="E71" s="10">
        <v>-12.541</v>
      </c>
      <c r="F71" s="10">
        <v>26.560333333333332</v>
      </c>
      <c r="G71" s="10">
        <v>-10.033262217903793</v>
      </c>
      <c r="H71" s="10">
        <f t="shared" si="2"/>
        <v>2.507737782096207</v>
      </c>
    </row>
    <row r="72" spans="1:8" x14ac:dyDescent="0.2">
      <c r="A72" s="9" t="s">
        <v>241</v>
      </c>
      <c r="B72" s="9" t="s">
        <v>409</v>
      </c>
      <c r="C72" s="9" t="s">
        <v>227</v>
      </c>
      <c r="D72" s="9" t="s">
        <v>242</v>
      </c>
      <c r="E72" s="10">
        <v>-13.203999999999997</v>
      </c>
      <c r="F72" s="10">
        <v>25.649333333333331</v>
      </c>
      <c r="G72" s="10">
        <v>-8.8737617403716875</v>
      </c>
      <c r="H72" s="10">
        <f t="shared" si="2"/>
        <v>4.3302382596283095</v>
      </c>
    </row>
    <row r="73" spans="1:8" x14ac:dyDescent="0.2">
      <c r="A73" s="9" t="s">
        <v>248</v>
      </c>
      <c r="B73" s="9" t="s">
        <v>409</v>
      </c>
      <c r="C73" s="9" t="s">
        <v>227</v>
      </c>
      <c r="D73" s="9" t="s">
        <v>249</v>
      </c>
      <c r="E73" s="10">
        <v>-13.898999999999997</v>
      </c>
      <c r="F73" s="10">
        <v>25.693000000000001</v>
      </c>
      <c r="G73" s="10">
        <v>-10.793354581754455</v>
      </c>
      <c r="H73" s="10">
        <f t="shared" si="2"/>
        <v>3.1056454182455422</v>
      </c>
    </row>
    <row r="74" spans="1:8" x14ac:dyDescent="0.2">
      <c r="A74" s="9" t="s">
        <v>239</v>
      </c>
      <c r="B74" s="9" t="s">
        <v>409</v>
      </c>
      <c r="C74" s="9" t="s">
        <v>227</v>
      </c>
      <c r="D74" s="9" t="s">
        <v>240</v>
      </c>
      <c r="E74" s="10">
        <v>-12.592000000000002</v>
      </c>
      <c r="F74" s="10">
        <v>25.865333333333332</v>
      </c>
      <c r="G74" s="10">
        <v>-10.466179619592397</v>
      </c>
      <c r="H74" s="10">
        <f t="shared" si="2"/>
        <v>2.125820380407605</v>
      </c>
    </row>
    <row r="75" spans="1:8" x14ac:dyDescent="0.2">
      <c r="A75" s="9" t="s">
        <v>231</v>
      </c>
      <c r="B75" s="9" t="s">
        <v>409</v>
      </c>
      <c r="C75" s="9" t="s">
        <v>227</v>
      </c>
      <c r="D75" s="9" t="s">
        <v>232</v>
      </c>
      <c r="E75" s="10">
        <v>-12.596999999999998</v>
      </c>
      <c r="F75" s="10">
        <v>25.509333333333331</v>
      </c>
      <c r="G75" s="10">
        <v>-9.988987588162912</v>
      </c>
      <c r="H75" s="10">
        <f t="shared" si="2"/>
        <v>2.6080124118370858</v>
      </c>
    </row>
    <row r="76" spans="1:8" x14ac:dyDescent="0.2">
      <c r="A76" s="9" t="s">
        <v>237</v>
      </c>
      <c r="B76" s="9" t="s">
        <v>409</v>
      </c>
      <c r="C76" s="9" t="s">
        <v>227</v>
      </c>
      <c r="D76" s="9" t="s">
        <v>238</v>
      </c>
      <c r="E76" s="10">
        <v>-12.254999999999999</v>
      </c>
      <c r="F76" s="10">
        <v>26.728333333333332</v>
      </c>
      <c r="G76" s="10">
        <v>-9.9496890473592678</v>
      </c>
      <c r="H76" s="10">
        <f t="shared" si="2"/>
        <v>2.3053109526407312</v>
      </c>
    </row>
    <row r="77" spans="1:8" x14ac:dyDescent="0.2">
      <c r="A77" s="9" t="s">
        <v>252</v>
      </c>
      <c r="B77" s="9" t="s">
        <v>409</v>
      </c>
      <c r="C77" s="9" t="s">
        <v>227</v>
      </c>
      <c r="D77" s="9" t="s">
        <v>253</v>
      </c>
      <c r="E77" s="10">
        <v>-12.766000000000002</v>
      </c>
      <c r="F77" s="10">
        <v>27.016999999999999</v>
      </c>
      <c r="G77" s="10">
        <v>-9.7036137030409577</v>
      </c>
      <c r="H77" s="10">
        <f t="shared" si="2"/>
        <v>3.0623862969590441</v>
      </c>
    </row>
    <row r="78" spans="1:8" x14ac:dyDescent="0.2">
      <c r="A78" s="9" t="s">
        <v>226</v>
      </c>
      <c r="B78" s="9" t="s">
        <v>409</v>
      </c>
      <c r="C78" s="9" t="s">
        <v>227</v>
      </c>
      <c r="D78" s="9" t="s">
        <v>228</v>
      </c>
      <c r="E78" s="10">
        <v>-13.123000000000001</v>
      </c>
      <c r="F78" s="10">
        <v>24.685333333333332</v>
      </c>
      <c r="G78" s="10">
        <v>-10.574659833589074</v>
      </c>
      <c r="H78" s="10">
        <f t="shared" si="2"/>
        <v>2.5483401664109273</v>
      </c>
    </row>
    <row r="79" spans="1:8" x14ac:dyDescent="0.2">
      <c r="A79" s="9" t="s">
        <v>243</v>
      </c>
      <c r="B79" s="9" t="s">
        <v>409</v>
      </c>
      <c r="C79" s="9" t="s">
        <v>227</v>
      </c>
      <c r="D79" s="9" t="s">
        <v>244</v>
      </c>
      <c r="E79" s="10">
        <v>-13.428999999999998</v>
      </c>
      <c r="F79" s="10">
        <v>26.213333333333331</v>
      </c>
      <c r="G79" s="10">
        <v>-10.266804893417136</v>
      </c>
      <c r="H79" s="10">
        <f t="shared" si="2"/>
        <v>3.1621951065828622</v>
      </c>
    </row>
    <row r="80" spans="1:8" x14ac:dyDescent="0.2">
      <c r="A80" s="9" t="s">
        <v>218</v>
      </c>
      <c r="B80" s="9" t="s">
        <v>409</v>
      </c>
      <c r="C80" s="9" t="s">
        <v>219</v>
      </c>
      <c r="D80" s="9" t="s">
        <v>220</v>
      </c>
      <c r="E80" s="10">
        <v>-13.898599999999998</v>
      </c>
      <c r="F80" s="10">
        <v>24.657599999999999</v>
      </c>
      <c r="G80" s="10">
        <v>-10.420142194587644</v>
      </c>
      <c r="H80" s="10">
        <f t="shared" si="2"/>
        <v>3.4784578054123543</v>
      </c>
    </row>
    <row r="81" spans="1:8" x14ac:dyDescent="0.2">
      <c r="A81" s="9" t="s">
        <v>412</v>
      </c>
      <c r="B81" s="9" t="s">
        <v>413</v>
      </c>
      <c r="C81" s="9" t="s">
        <v>414</v>
      </c>
      <c r="D81" s="9" t="s">
        <v>415</v>
      </c>
      <c r="E81" s="10">
        <v>-11.826683766451156</v>
      </c>
      <c r="F81" s="10">
        <v>24.783929328344229</v>
      </c>
      <c r="G81" s="10">
        <v>-9.822405124674999</v>
      </c>
      <c r="H81" s="10">
        <v>2.0042786417761569</v>
      </c>
    </row>
    <row r="82" spans="1:8" x14ac:dyDescent="0.2">
      <c r="A82" s="9" t="s">
        <v>416</v>
      </c>
      <c r="B82" s="9" t="s">
        <v>413</v>
      </c>
      <c r="C82" s="9" t="s">
        <v>414</v>
      </c>
      <c r="D82" s="9" t="s">
        <v>417</v>
      </c>
      <c r="E82" s="10">
        <v>-16.724021031265231</v>
      </c>
      <c r="F82" s="10">
        <v>9.9361953340646458</v>
      </c>
      <c r="G82" s="10">
        <v>-11.932919707444997</v>
      </c>
      <c r="H82" s="10">
        <v>4.791101323820234</v>
      </c>
    </row>
    <row r="83" spans="1:8" x14ac:dyDescent="0.2">
      <c r="A83" s="9" t="s">
        <v>418</v>
      </c>
      <c r="B83" s="9" t="s">
        <v>413</v>
      </c>
      <c r="C83" s="9" t="s">
        <v>414</v>
      </c>
      <c r="D83" s="9" t="s">
        <v>419</v>
      </c>
      <c r="E83" s="10">
        <v>-14.195136913590041</v>
      </c>
      <c r="F83" s="10">
        <v>22.611662786691618</v>
      </c>
      <c r="G83" s="10">
        <v>-11.747522064704999</v>
      </c>
      <c r="H83" s="10">
        <v>2.447614848885042</v>
      </c>
    </row>
    <row r="84" spans="1:8" x14ac:dyDescent="0.2">
      <c r="A84" s="9" t="s">
        <v>216</v>
      </c>
      <c r="B84" s="9" t="s">
        <v>413</v>
      </c>
      <c r="C84" s="9" t="s">
        <v>420</v>
      </c>
      <c r="D84" s="9" t="s">
        <v>217</v>
      </c>
      <c r="E84" s="10">
        <v>-14.193999999999999</v>
      </c>
      <c r="F84" s="10">
        <v>20.419</v>
      </c>
      <c r="G84" s="10">
        <v>-9.844938047974594</v>
      </c>
      <c r="H84" s="10">
        <f t="shared" ref="H84:H115" si="3">G84-E84</f>
        <v>4.349061952025405</v>
      </c>
    </row>
    <row r="85" spans="1:8" x14ac:dyDescent="0.2">
      <c r="A85" s="9" t="s">
        <v>87</v>
      </c>
      <c r="B85" s="9" t="s">
        <v>413</v>
      </c>
      <c r="C85" s="9" t="s">
        <v>421</v>
      </c>
      <c r="D85" s="9" t="s">
        <v>88</v>
      </c>
      <c r="E85" s="10">
        <v>-12.69</v>
      </c>
      <c r="F85" s="10">
        <v>21.62</v>
      </c>
      <c r="G85" s="10">
        <v>-8.6300000000000008</v>
      </c>
      <c r="H85" s="10">
        <f t="shared" si="3"/>
        <v>4.0599999999999987</v>
      </c>
    </row>
    <row r="86" spans="1:8" x14ac:dyDescent="0.2">
      <c r="A86" s="9" t="s">
        <v>368</v>
      </c>
      <c r="B86" s="9" t="s">
        <v>369</v>
      </c>
      <c r="C86" s="9" t="s">
        <v>369</v>
      </c>
      <c r="D86" s="9" t="s">
        <v>370</v>
      </c>
      <c r="E86" s="10">
        <v>-14.700600000000005</v>
      </c>
      <c r="F86" s="10">
        <v>13.250399999999999</v>
      </c>
      <c r="G86" s="10">
        <v>-9.6884430407447866</v>
      </c>
      <c r="H86" s="10">
        <f t="shared" si="3"/>
        <v>5.0121569592552184</v>
      </c>
    </row>
    <row r="87" spans="1:8" x14ac:dyDescent="0.2">
      <c r="A87" s="9" t="s">
        <v>371</v>
      </c>
      <c r="B87" s="9" t="s">
        <v>369</v>
      </c>
      <c r="C87" s="9" t="s">
        <v>369</v>
      </c>
      <c r="D87" s="9" t="s">
        <v>372</v>
      </c>
      <c r="E87" s="10">
        <v>-14.197600000000005</v>
      </c>
      <c r="F87" s="10">
        <v>13.468399999999999</v>
      </c>
      <c r="G87" s="10">
        <v>-8.302086374537998</v>
      </c>
      <c r="H87" s="10">
        <f t="shared" si="3"/>
        <v>5.8955136254620069</v>
      </c>
    </row>
    <row r="88" spans="1:8" x14ac:dyDescent="0.2">
      <c r="A88" s="9" t="s">
        <v>375</v>
      </c>
      <c r="B88" s="9" t="s">
        <v>369</v>
      </c>
      <c r="C88" s="9" t="s">
        <v>369</v>
      </c>
      <c r="D88" s="9" t="s">
        <v>376</v>
      </c>
      <c r="E88" s="10">
        <v>-13.580600000000008</v>
      </c>
      <c r="F88" s="10">
        <v>13.0854</v>
      </c>
      <c r="G88" s="10">
        <v>-8.7664606189712391</v>
      </c>
      <c r="H88" s="10">
        <f t="shared" si="3"/>
        <v>4.8141393810287685</v>
      </c>
    </row>
    <row r="89" spans="1:8" x14ac:dyDescent="0.2">
      <c r="A89" s="9" t="s">
        <v>355</v>
      </c>
      <c r="B89" s="9" t="s">
        <v>369</v>
      </c>
      <c r="C89" s="9" t="s">
        <v>353</v>
      </c>
      <c r="D89" s="9" t="s">
        <v>356</v>
      </c>
      <c r="E89" s="10">
        <v>-17.436600000000009</v>
      </c>
      <c r="F89" s="10">
        <v>11.0634</v>
      </c>
      <c r="G89" s="10">
        <v>-11.643429466085543</v>
      </c>
      <c r="H89" s="10">
        <f t="shared" si="3"/>
        <v>5.7931705339144663</v>
      </c>
    </row>
    <row r="90" spans="1:8" x14ac:dyDescent="0.2">
      <c r="A90" s="9" t="s">
        <v>352</v>
      </c>
      <c r="B90" s="9" t="s">
        <v>369</v>
      </c>
      <c r="C90" s="9" t="s">
        <v>353</v>
      </c>
      <c r="D90" s="9" t="s">
        <v>354</v>
      </c>
      <c r="E90" s="10">
        <v>-17.757600000000007</v>
      </c>
      <c r="F90" s="10">
        <v>9.3873999999999995</v>
      </c>
      <c r="G90" s="10">
        <v>-12.366553924474498</v>
      </c>
      <c r="H90" s="10">
        <f t="shared" si="3"/>
        <v>5.3910460755255087</v>
      </c>
    </row>
    <row r="91" spans="1:8" x14ac:dyDescent="0.2">
      <c r="A91" s="9" t="s">
        <v>360</v>
      </c>
      <c r="B91" s="9" t="s">
        <v>369</v>
      </c>
      <c r="C91" s="9" t="s">
        <v>358</v>
      </c>
      <c r="D91" s="9" t="s">
        <v>361</v>
      </c>
      <c r="E91" s="10">
        <v>-14.519600000000008</v>
      </c>
      <c r="F91" s="10">
        <v>13.414399999999999</v>
      </c>
      <c r="G91" s="10">
        <v>-10.179053159587227</v>
      </c>
      <c r="H91" s="10">
        <f t="shared" si="3"/>
        <v>4.3405468404127809</v>
      </c>
    </row>
    <row r="92" spans="1:8" x14ac:dyDescent="0.2">
      <c r="A92" s="9" t="s">
        <v>366</v>
      </c>
      <c r="B92" s="9" t="s">
        <v>369</v>
      </c>
      <c r="C92" s="9" t="s">
        <v>358</v>
      </c>
      <c r="D92" s="9" t="s">
        <v>367</v>
      </c>
      <c r="E92" s="10">
        <v>-13.548600000000011</v>
      </c>
      <c r="F92" s="10">
        <v>12.465399999999999</v>
      </c>
      <c r="G92" s="10">
        <v>-8.8518822801522123</v>
      </c>
      <c r="H92" s="10">
        <f t="shared" si="3"/>
        <v>4.6967177198477987</v>
      </c>
    </row>
    <row r="93" spans="1:8" x14ac:dyDescent="0.2">
      <c r="A93" s="9" t="s">
        <v>362</v>
      </c>
      <c r="B93" s="9" t="s">
        <v>369</v>
      </c>
      <c r="C93" s="9" t="s">
        <v>358</v>
      </c>
      <c r="D93" s="9" t="s">
        <v>363</v>
      </c>
      <c r="E93" s="10">
        <v>-13.769600000000008</v>
      </c>
      <c r="F93" s="10">
        <v>12.962399999999999</v>
      </c>
      <c r="G93" s="10">
        <v>-8.6403618121171366</v>
      </c>
      <c r="H93" s="10">
        <f t="shared" si="3"/>
        <v>5.129238187882871</v>
      </c>
    </row>
    <row r="94" spans="1:8" x14ac:dyDescent="0.2">
      <c r="A94" s="9" t="s">
        <v>357</v>
      </c>
      <c r="B94" s="9" t="s">
        <v>369</v>
      </c>
      <c r="C94" s="9" t="s">
        <v>358</v>
      </c>
      <c r="D94" s="9" t="s">
        <v>359</v>
      </c>
      <c r="E94" s="10">
        <v>-14.432600000000011</v>
      </c>
      <c r="F94" s="10">
        <v>13.2994</v>
      </c>
      <c r="G94" s="10">
        <v>-9.8859411157582464</v>
      </c>
      <c r="H94" s="10">
        <f t="shared" si="3"/>
        <v>4.546658884241765</v>
      </c>
    </row>
    <row r="95" spans="1:8" x14ac:dyDescent="0.2">
      <c r="A95" s="9" t="s">
        <v>364</v>
      </c>
      <c r="B95" s="9" t="s">
        <v>369</v>
      </c>
      <c r="C95" s="9" t="s">
        <v>358</v>
      </c>
      <c r="D95" s="9" t="s">
        <v>365</v>
      </c>
      <c r="E95" s="10">
        <v>-14.376600000000007</v>
      </c>
      <c r="F95" s="10">
        <v>12.8224</v>
      </c>
      <c r="G95" s="10">
        <v>-8.8944903023758783</v>
      </c>
      <c r="H95" s="10">
        <f t="shared" si="3"/>
        <v>5.4821096976241286</v>
      </c>
    </row>
    <row r="96" spans="1:8" x14ac:dyDescent="0.2">
      <c r="A96" s="9" t="s">
        <v>373</v>
      </c>
      <c r="B96" s="9" t="s">
        <v>369</v>
      </c>
      <c r="C96" s="9" t="s">
        <v>358</v>
      </c>
      <c r="D96" s="9" t="s">
        <v>374</v>
      </c>
      <c r="E96" s="10">
        <v>-14.167600000000011</v>
      </c>
      <c r="F96" s="10">
        <v>14.7494</v>
      </c>
      <c r="G96" s="10">
        <v>-8.8055768822000715</v>
      </c>
      <c r="H96" s="10">
        <f t="shared" si="3"/>
        <v>5.3620231177999393</v>
      </c>
    </row>
    <row r="97" spans="1:8" x14ac:dyDescent="0.2">
      <c r="A97" s="9" t="s">
        <v>348</v>
      </c>
      <c r="B97" s="9" t="s">
        <v>369</v>
      </c>
      <c r="C97" s="9" t="s">
        <v>346</v>
      </c>
      <c r="D97" s="9" t="s">
        <v>349</v>
      </c>
      <c r="E97" s="10">
        <v>-16.734600000000011</v>
      </c>
      <c r="F97" s="10">
        <v>10.337399999999999</v>
      </c>
      <c r="G97" s="10">
        <v>-11.355842930289128</v>
      </c>
      <c r="H97" s="10">
        <f t="shared" si="3"/>
        <v>5.3787570697108826</v>
      </c>
    </row>
    <row r="98" spans="1:8" x14ac:dyDescent="0.2">
      <c r="A98" s="9" t="s">
        <v>345</v>
      </c>
      <c r="B98" s="9" t="s">
        <v>369</v>
      </c>
      <c r="C98" s="9" t="s">
        <v>346</v>
      </c>
      <c r="D98" s="9" t="s">
        <v>347</v>
      </c>
      <c r="E98" s="10">
        <v>-15.917600000000011</v>
      </c>
      <c r="F98" s="10">
        <v>12.119399999999999</v>
      </c>
      <c r="G98" s="10">
        <v>-10.50107726946592</v>
      </c>
      <c r="H98" s="10">
        <f t="shared" si="3"/>
        <v>5.4165227305340906</v>
      </c>
    </row>
    <row r="99" spans="1:8" x14ac:dyDescent="0.2">
      <c r="A99" s="9" t="s">
        <v>350</v>
      </c>
      <c r="B99" s="9" t="s">
        <v>369</v>
      </c>
      <c r="C99" s="9" t="s">
        <v>346</v>
      </c>
      <c r="D99" s="9" t="s">
        <v>351</v>
      </c>
      <c r="E99" s="10">
        <v>-15.602600000000006</v>
      </c>
      <c r="F99" s="10">
        <v>14.7004</v>
      </c>
      <c r="G99" s="10">
        <v>-11.101671283616055</v>
      </c>
      <c r="H99" s="10">
        <f t="shared" si="3"/>
        <v>4.5009287163839513</v>
      </c>
    </row>
    <row r="100" spans="1:8" x14ac:dyDescent="0.2">
      <c r="A100" s="9" t="s">
        <v>174</v>
      </c>
      <c r="B100" s="9" t="s">
        <v>422</v>
      </c>
      <c r="C100" s="9" t="s">
        <v>169</v>
      </c>
      <c r="D100" s="9">
        <v>3055</v>
      </c>
      <c r="E100" s="10">
        <v>-15.712146169546257</v>
      </c>
      <c r="F100" s="10">
        <v>10.673288291069625</v>
      </c>
      <c r="G100" s="10">
        <v>-10.958792458076038</v>
      </c>
      <c r="H100" s="10">
        <f t="shared" si="3"/>
        <v>4.7533537114702185</v>
      </c>
    </row>
    <row r="101" spans="1:8" x14ac:dyDescent="0.2">
      <c r="A101" s="9" t="s">
        <v>175</v>
      </c>
      <c r="B101" s="9" t="s">
        <v>422</v>
      </c>
      <c r="C101" s="9" t="s">
        <v>169</v>
      </c>
      <c r="D101" s="9">
        <v>3056</v>
      </c>
      <c r="E101" s="10">
        <v>-16.882408858078826</v>
      </c>
      <c r="F101" s="10">
        <v>10.844699854548267</v>
      </c>
      <c r="G101" s="10">
        <v>-11.222902471975219</v>
      </c>
      <c r="H101" s="10">
        <f t="shared" si="3"/>
        <v>5.6595063861036063</v>
      </c>
    </row>
    <row r="102" spans="1:8" x14ac:dyDescent="0.2">
      <c r="A102" s="9" t="s">
        <v>173</v>
      </c>
      <c r="B102" s="9" t="s">
        <v>422</v>
      </c>
      <c r="C102" s="9" t="s">
        <v>169</v>
      </c>
      <c r="D102" s="9">
        <v>3483</v>
      </c>
      <c r="E102" s="10">
        <v>-15.726746017836602</v>
      </c>
      <c r="F102" s="10">
        <v>10.11469646494907</v>
      </c>
      <c r="G102" s="10">
        <v>-9.9595625821885765</v>
      </c>
      <c r="H102" s="10">
        <f t="shared" si="3"/>
        <v>5.7671834356480254</v>
      </c>
    </row>
    <row r="103" spans="1:8" x14ac:dyDescent="0.2">
      <c r="A103" s="9" t="s">
        <v>168</v>
      </c>
      <c r="B103" s="9" t="s">
        <v>422</v>
      </c>
      <c r="C103" s="9" t="s">
        <v>169</v>
      </c>
      <c r="D103" s="9" t="s">
        <v>170</v>
      </c>
      <c r="E103" s="10">
        <v>-15.70852881247437</v>
      </c>
      <c r="F103" s="10">
        <v>9.9270175790946062</v>
      </c>
      <c r="G103" s="10">
        <v>-11.042189246305659</v>
      </c>
      <c r="H103" s="10">
        <f t="shared" si="3"/>
        <v>4.6663395661687108</v>
      </c>
    </row>
    <row r="104" spans="1:8" x14ac:dyDescent="0.2">
      <c r="A104" s="9" t="s">
        <v>171</v>
      </c>
      <c r="B104" s="9" t="s">
        <v>422</v>
      </c>
      <c r="C104" s="9" t="s">
        <v>169</v>
      </c>
      <c r="D104" s="9" t="s">
        <v>172</v>
      </c>
      <c r="E104" s="10">
        <v>-15.519410902776121</v>
      </c>
      <c r="F104" s="10">
        <v>9.8704502703714354</v>
      </c>
      <c r="G104" s="10">
        <v>-8.8530110133866025</v>
      </c>
      <c r="H104" s="10">
        <f t="shared" si="3"/>
        <v>6.6663998893895187</v>
      </c>
    </row>
    <row r="105" spans="1:8" x14ac:dyDescent="0.2">
      <c r="A105" s="9" t="s">
        <v>133</v>
      </c>
      <c r="B105" s="9" t="s">
        <v>422</v>
      </c>
      <c r="C105" s="9" t="s">
        <v>131</v>
      </c>
      <c r="D105" s="9" t="s">
        <v>134</v>
      </c>
      <c r="E105" s="10">
        <v>-19.382299838332457</v>
      </c>
      <c r="F105" s="10">
        <v>11.07111093341409</v>
      </c>
      <c r="G105" s="10">
        <v>-12.971757759999996</v>
      </c>
      <c r="H105" s="10">
        <f t="shared" si="3"/>
        <v>6.4105420783324618</v>
      </c>
    </row>
    <row r="106" spans="1:8" x14ac:dyDescent="0.2">
      <c r="A106" s="9" t="s">
        <v>135</v>
      </c>
      <c r="B106" s="9" t="s">
        <v>422</v>
      </c>
      <c r="C106" s="9" t="s">
        <v>131</v>
      </c>
      <c r="D106" s="9" t="s">
        <v>136</v>
      </c>
      <c r="E106" s="10">
        <v>-19.689396936263648</v>
      </c>
      <c r="F106" s="10">
        <v>11.419959885870949</v>
      </c>
      <c r="G106" s="10">
        <v>-12.775256959999993</v>
      </c>
      <c r="H106" s="10">
        <f t="shared" si="3"/>
        <v>6.9141399762636553</v>
      </c>
    </row>
    <row r="107" spans="1:8" x14ac:dyDescent="0.2">
      <c r="A107" s="9" t="s">
        <v>130</v>
      </c>
      <c r="B107" s="9" t="s">
        <v>422</v>
      </c>
      <c r="C107" s="9" t="s">
        <v>131</v>
      </c>
      <c r="D107" s="9" t="s">
        <v>132</v>
      </c>
      <c r="E107" s="10">
        <v>-19.371613197795778</v>
      </c>
      <c r="F107" s="10">
        <v>11.177939420264115</v>
      </c>
      <c r="G107" s="10">
        <v>-14.054466879999993</v>
      </c>
      <c r="H107" s="10">
        <f t="shared" si="3"/>
        <v>5.3171463177957854</v>
      </c>
    </row>
    <row r="108" spans="1:8" x14ac:dyDescent="0.2">
      <c r="A108" s="9" t="s">
        <v>123</v>
      </c>
      <c r="B108" s="9" t="s">
        <v>422</v>
      </c>
      <c r="C108" s="9" t="s">
        <v>124</v>
      </c>
      <c r="D108" s="9" t="s">
        <v>125</v>
      </c>
      <c r="E108" s="10">
        <v>-19.43</v>
      </c>
      <c r="F108" s="10">
        <v>11.28</v>
      </c>
      <c r="G108" s="10">
        <v>-14.87</v>
      </c>
      <c r="H108" s="10">
        <f t="shared" si="3"/>
        <v>4.5600000000000005</v>
      </c>
    </row>
    <row r="109" spans="1:8" x14ac:dyDescent="0.2">
      <c r="A109" s="9" t="s">
        <v>126</v>
      </c>
      <c r="B109" s="9" t="s">
        <v>422</v>
      </c>
      <c r="C109" s="9" t="s">
        <v>124</v>
      </c>
      <c r="D109" s="9" t="s">
        <v>127</v>
      </c>
      <c r="E109" s="10">
        <v>-19.690000000000001</v>
      </c>
      <c r="F109" s="10">
        <v>11.16</v>
      </c>
      <c r="G109" s="10">
        <v>-13.59</v>
      </c>
      <c r="H109" s="10">
        <f t="shared" si="3"/>
        <v>6.1000000000000014</v>
      </c>
    </row>
    <row r="110" spans="1:8" x14ac:dyDescent="0.2">
      <c r="A110" s="9" t="s">
        <v>128</v>
      </c>
      <c r="B110" s="9" t="s">
        <v>422</v>
      </c>
      <c r="C110" s="9" t="s">
        <v>124</v>
      </c>
      <c r="D110" s="9" t="s">
        <v>129</v>
      </c>
      <c r="E110" s="10">
        <v>-19.86</v>
      </c>
      <c r="F110" s="10">
        <v>11.31</v>
      </c>
      <c r="G110" s="10">
        <v>-14.9</v>
      </c>
      <c r="H110" s="10">
        <f t="shared" si="3"/>
        <v>4.9599999999999991</v>
      </c>
    </row>
    <row r="111" spans="1:8" x14ac:dyDescent="0.2">
      <c r="A111" s="9" t="s">
        <v>275</v>
      </c>
      <c r="B111" s="9" t="s">
        <v>423</v>
      </c>
      <c r="C111" s="9" t="s">
        <v>276</v>
      </c>
      <c r="D111" s="9" t="s">
        <v>277</v>
      </c>
      <c r="E111" s="10">
        <v>-13.057399999999991</v>
      </c>
      <c r="F111" s="10">
        <v>22.95</v>
      </c>
      <c r="G111" s="10">
        <v>-8.9817432268310959</v>
      </c>
      <c r="H111" s="10">
        <f t="shared" si="3"/>
        <v>4.0756567731688946</v>
      </c>
    </row>
    <row r="112" spans="1:8" x14ac:dyDescent="0.2">
      <c r="A112" s="9" t="s">
        <v>114</v>
      </c>
      <c r="B112" s="9" t="s">
        <v>423</v>
      </c>
      <c r="C112" s="9" t="s">
        <v>115</v>
      </c>
      <c r="D112" s="9" t="s">
        <v>116</v>
      </c>
      <c r="E112" s="10">
        <v>-11.9</v>
      </c>
      <c r="F112" s="10">
        <v>23.36</v>
      </c>
      <c r="G112" s="10">
        <v>-8.06</v>
      </c>
      <c r="H112" s="10">
        <f t="shared" si="3"/>
        <v>3.84</v>
      </c>
    </row>
    <row r="113" spans="1:8" x14ac:dyDescent="0.2">
      <c r="A113" s="9" t="s">
        <v>117</v>
      </c>
      <c r="B113" s="9" t="s">
        <v>423</v>
      </c>
      <c r="C113" s="9" t="s">
        <v>118</v>
      </c>
      <c r="D113" s="9" t="s">
        <v>119</v>
      </c>
      <c r="E113" s="10">
        <v>-11.57</v>
      </c>
      <c r="F113" s="10">
        <v>24.86</v>
      </c>
      <c r="G113" s="10">
        <v>-8.91</v>
      </c>
      <c r="H113" s="10">
        <f t="shared" si="3"/>
        <v>2.66</v>
      </c>
    </row>
    <row r="114" spans="1:8" x14ac:dyDescent="0.2">
      <c r="A114" s="9" t="s">
        <v>73</v>
      </c>
      <c r="B114" s="9" t="s">
        <v>423</v>
      </c>
      <c r="C114" s="9" t="s">
        <v>67</v>
      </c>
      <c r="D114" s="13" t="s">
        <v>74</v>
      </c>
      <c r="E114" s="10">
        <v>-11.780818600611626</v>
      </c>
      <c r="F114" s="10">
        <v>24.381604844172184</v>
      </c>
      <c r="G114" s="10">
        <v>-9.2811646400000072</v>
      </c>
      <c r="H114" s="10">
        <f t="shared" si="3"/>
        <v>2.499653960611619</v>
      </c>
    </row>
    <row r="115" spans="1:8" x14ac:dyDescent="0.2">
      <c r="A115" s="9" t="s">
        <v>85</v>
      </c>
      <c r="B115" s="9" t="s">
        <v>423</v>
      </c>
      <c r="C115" s="9" t="s">
        <v>67</v>
      </c>
      <c r="D115" s="14" t="s">
        <v>86</v>
      </c>
      <c r="E115" s="10">
        <v>-10.947728902644492</v>
      </c>
      <c r="F115" s="10">
        <v>27.052846803924439</v>
      </c>
      <c r="G115" s="10">
        <v>-6.9740369600000029</v>
      </c>
      <c r="H115" s="10">
        <f t="shared" si="3"/>
        <v>3.9736919426444892</v>
      </c>
    </row>
    <row r="116" spans="1:8" x14ac:dyDescent="0.2">
      <c r="A116" s="9" t="s">
        <v>75</v>
      </c>
      <c r="B116" s="9" t="s">
        <v>423</v>
      </c>
      <c r="C116" s="9" t="s">
        <v>67</v>
      </c>
      <c r="D116" s="13" t="s">
        <v>76</v>
      </c>
      <c r="E116" s="10">
        <v>-12.026771510050787</v>
      </c>
      <c r="F116" s="10">
        <v>24.551869388993772</v>
      </c>
      <c r="G116" s="10">
        <v>-9.0406500799999989</v>
      </c>
      <c r="H116" s="10">
        <f t="shared" ref="H116:H147" si="4">G116-E116</f>
        <v>2.9861214300507886</v>
      </c>
    </row>
    <row r="117" spans="1:8" x14ac:dyDescent="0.2">
      <c r="A117" s="9" t="s">
        <v>66</v>
      </c>
      <c r="B117" s="9" t="s">
        <v>423</v>
      </c>
      <c r="C117" s="9" t="s">
        <v>67</v>
      </c>
      <c r="D117" s="9" t="s">
        <v>68</v>
      </c>
      <c r="E117" s="10">
        <v>-11.86473285696121</v>
      </c>
      <c r="F117" s="10">
        <v>23.70951289190678</v>
      </c>
      <c r="G117" s="10">
        <v>-8.6837907199999975</v>
      </c>
      <c r="H117" s="10">
        <f t="shared" si="4"/>
        <v>3.1809421369612121</v>
      </c>
    </row>
    <row r="118" spans="1:8" x14ac:dyDescent="0.2">
      <c r="A118" s="9" t="s">
        <v>69</v>
      </c>
      <c r="B118" s="9" t="s">
        <v>423</v>
      </c>
      <c r="C118" s="9" t="s">
        <v>67</v>
      </c>
      <c r="D118" s="9" t="s">
        <v>70</v>
      </c>
      <c r="E118" s="10">
        <v>-11.554420724835994</v>
      </c>
      <c r="F118" s="10">
        <v>24.144867027073943</v>
      </c>
      <c r="G118" s="10">
        <v>-6.1450030400000024</v>
      </c>
      <c r="H118" s="10">
        <f t="shared" si="4"/>
        <v>5.4094176848359918</v>
      </c>
    </row>
    <row r="119" spans="1:8" x14ac:dyDescent="0.2">
      <c r="A119" s="9" t="s">
        <v>71</v>
      </c>
      <c r="B119" s="9" t="s">
        <v>423</v>
      </c>
      <c r="C119" s="9" t="s">
        <v>67</v>
      </c>
      <c r="D119" s="9" t="s">
        <v>72</v>
      </c>
      <c r="E119" s="10">
        <v>-12.043344440917581</v>
      </c>
      <c r="F119" s="10">
        <v>25.668285049409093</v>
      </c>
      <c r="G119" s="10">
        <v>-9.3277025600000059</v>
      </c>
      <c r="H119" s="10">
        <f t="shared" si="4"/>
        <v>2.7156418809175751</v>
      </c>
    </row>
    <row r="120" spans="1:8" x14ac:dyDescent="0.2">
      <c r="A120" s="9" t="s">
        <v>77</v>
      </c>
      <c r="B120" s="9" t="s">
        <v>423</v>
      </c>
      <c r="C120" s="9" t="s">
        <v>67</v>
      </c>
      <c r="D120" s="9" t="s">
        <v>78</v>
      </c>
      <c r="E120" s="10">
        <v>-11.3076559929994</v>
      </c>
      <c r="F120" s="10">
        <v>24.897403822431595</v>
      </c>
      <c r="G120" s="10">
        <v>-5.3277065599999993</v>
      </c>
      <c r="H120" s="10">
        <f t="shared" si="4"/>
        <v>5.9799494329994012</v>
      </c>
    </row>
    <row r="121" spans="1:8" x14ac:dyDescent="0.2">
      <c r="A121" s="9" t="s">
        <v>79</v>
      </c>
      <c r="B121" s="9" t="s">
        <v>423</v>
      </c>
      <c r="C121" s="9" t="s">
        <v>67</v>
      </c>
      <c r="D121" s="9" t="s">
        <v>80</v>
      </c>
      <c r="E121" s="10">
        <v>-12.895615427223115</v>
      </c>
      <c r="F121" s="10">
        <v>22.008835219940121</v>
      </c>
      <c r="G121" s="10">
        <v>-10.97</v>
      </c>
      <c r="H121" s="10">
        <f t="shared" si="4"/>
        <v>1.9256154272231143</v>
      </c>
    </row>
    <row r="122" spans="1:8" x14ac:dyDescent="0.2">
      <c r="A122" s="9" t="s">
        <v>83</v>
      </c>
      <c r="B122" s="9" t="s">
        <v>423</v>
      </c>
      <c r="C122" s="9" t="s">
        <v>67</v>
      </c>
      <c r="D122" s="9" t="s">
        <v>84</v>
      </c>
      <c r="E122" s="10">
        <v>-10.786684236039424</v>
      </c>
      <c r="F122" s="10">
        <v>22.820048247594251</v>
      </c>
      <c r="G122" s="10">
        <v>-7.7579743999999948</v>
      </c>
      <c r="H122" s="10">
        <f t="shared" si="4"/>
        <v>3.0287098360394289</v>
      </c>
    </row>
    <row r="123" spans="1:8" x14ac:dyDescent="0.2">
      <c r="A123" s="9" t="s">
        <v>81</v>
      </c>
      <c r="B123" s="9" t="s">
        <v>423</v>
      </c>
      <c r="C123" s="9" t="s">
        <v>67</v>
      </c>
      <c r="D123" s="9" t="s">
        <v>82</v>
      </c>
      <c r="E123" s="10">
        <v>-11.334941290025474</v>
      </c>
      <c r="F123" s="10">
        <v>23.720664573818528</v>
      </c>
      <c r="G123" s="10">
        <v>-8.7573041600000039</v>
      </c>
      <c r="H123" s="10">
        <f t="shared" si="4"/>
        <v>2.5776371300254706</v>
      </c>
    </row>
    <row r="124" spans="1:8" x14ac:dyDescent="0.2">
      <c r="A124" s="9" t="s">
        <v>54</v>
      </c>
      <c r="B124" s="9" t="s">
        <v>423</v>
      </c>
      <c r="C124" s="9" t="s">
        <v>46</v>
      </c>
      <c r="D124" s="13" t="s">
        <v>55</v>
      </c>
      <c r="E124" s="10">
        <v>-11.305894696214818</v>
      </c>
      <c r="F124" s="10">
        <v>23.156713938820719</v>
      </c>
      <c r="G124" s="10">
        <v>-7.7</v>
      </c>
      <c r="H124" s="10">
        <f t="shared" si="4"/>
        <v>3.6058946962148175</v>
      </c>
    </row>
    <row r="125" spans="1:8" x14ac:dyDescent="0.2">
      <c r="A125" s="9" t="s">
        <v>52</v>
      </c>
      <c r="B125" s="9" t="s">
        <v>423</v>
      </c>
      <c r="C125" s="9" t="s">
        <v>46</v>
      </c>
      <c r="D125" s="9" t="s">
        <v>53</v>
      </c>
      <c r="E125" s="10">
        <v>-11.290077043750077</v>
      </c>
      <c r="F125" s="10">
        <v>24.718991726763917</v>
      </c>
      <c r="G125" s="10">
        <v>-8.4972272000000046</v>
      </c>
      <c r="H125" s="10">
        <f t="shared" si="4"/>
        <v>2.7928498437500728</v>
      </c>
    </row>
    <row r="126" spans="1:8" x14ac:dyDescent="0.2">
      <c r="A126" s="9" t="s">
        <v>56</v>
      </c>
      <c r="B126" s="9" t="s">
        <v>423</v>
      </c>
      <c r="C126" s="9" t="s">
        <v>46</v>
      </c>
      <c r="D126" s="9" t="s">
        <v>57</v>
      </c>
      <c r="E126" s="10">
        <v>-11.21237023437649</v>
      </c>
      <c r="F126" s="10">
        <v>21.594635149827607</v>
      </c>
      <c r="G126" s="10">
        <v>-8.5455465599999982</v>
      </c>
      <c r="H126" s="10">
        <f t="shared" si="4"/>
        <v>2.6668236743764915</v>
      </c>
    </row>
    <row r="127" spans="1:8" x14ac:dyDescent="0.2">
      <c r="A127" s="9" t="s">
        <v>58</v>
      </c>
      <c r="B127" s="9" t="s">
        <v>423</v>
      </c>
      <c r="C127" s="9" t="s">
        <v>46</v>
      </c>
      <c r="D127" s="9" t="s">
        <v>59</v>
      </c>
      <c r="E127" s="10">
        <v>-11.03</v>
      </c>
      <c r="F127" s="10">
        <v>24.29</v>
      </c>
      <c r="G127" s="10">
        <v>-8.1015303599999982</v>
      </c>
      <c r="H127" s="10">
        <f t="shared" si="4"/>
        <v>2.9284696400000012</v>
      </c>
    </row>
    <row r="128" spans="1:8" x14ac:dyDescent="0.2">
      <c r="A128" s="9" t="s">
        <v>64</v>
      </c>
      <c r="B128" s="9" t="s">
        <v>423</v>
      </c>
      <c r="C128" s="9" t="s">
        <v>46</v>
      </c>
      <c r="D128" s="9" t="s">
        <v>65</v>
      </c>
      <c r="E128" s="10">
        <v>-12.324779553867641</v>
      </c>
      <c r="F128" s="10">
        <v>24.044987915786031</v>
      </c>
      <c r="G128" s="10">
        <v>-9.4329276799999917</v>
      </c>
      <c r="H128" s="10">
        <f t="shared" si="4"/>
        <v>2.8918518738676493</v>
      </c>
    </row>
    <row r="129" spans="1:8" x14ac:dyDescent="0.2">
      <c r="A129" s="9" t="s">
        <v>62</v>
      </c>
      <c r="B129" s="9" t="s">
        <v>423</v>
      </c>
      <c r="C129" s="9" t="s">
        <v>46</v>
      </c>
      <c r="D129" s="9" t="s">
        <v>63</v>
      </c>
      <c r="E129" s="10">
        <v>-12.558926097168086</v>
      </c>
      <c r="F129" s="10">
        <v>24.706260217719944</v>
      </c>
      <c r="G129" s="10">
        <v>-10.500416960000003</v>
      </c>
      <c r="H129" s="10">
        <f t="shared" si="4"/>
        <v>2.0585091371680839</v>
      </c>
    </row>
    <row r="130" spans="1:8" x14ac:dyDescent="0.2">
      <c r="A130" s="9" t="s">
        <v>48</v>
      </c>
      <c r="B130" s="9" t="s">
        <v>423</v>
      </c>
      <c r="C130" s="9" t="s">
        <v>46</v>
      </c>
      <c r="D130" s="9" t="s">
        <v>49</v>
      </c>
      <c r="E130" s="10">
        <v>-10.708693841482683</v>
      </c>
      <c r="F130" s="10">
        <v>23.838587550277786</v>
      </c>
      <c r="G130" s="10">
        <v>-7.7505612799999994</v>
      </c>
      <c r="H130" s="10">
        <f t="shared" si="4"/>
        <v>2.9581325614826834</v>
      </c>
    </row>
    <row r="131" spans="1:8" x14ac:dyDescent="0.2">
      <c r="A131" s="9" t="s">
        <v>50</v>
      </c>
      <c r="B131" s="9" t="s">
        <v>423</v>
      </c>
      <c r="C131" s="9" t="s">
        <v>46</v>
      </c>
      <c r="D131" s="9" t="s">
        <v>51</v>
      </c>
      <c r="E131" s="10">
        <v>-12.214685255069025</v>
      </c>
      <c r="F131" s="10">
        <v>23.907621304317615</v>
      </c>
      <c r="G131" s="10">
        <v>-9.980057120000005</v>
      </c>
      <c r="H131" s="10">
        <f t="shared" si="4"/>
        <v>2.2346281350690198</v>
      </c>
    </row>
    <row r="132" spans="1:8" x14ac:dyDescent="0.2">
      <c r="A132" s="9" t="s">
        <v>45</v>
      </c>
      <c r="B132" s="9" t="s">
        <v>423</v>
      </c>
      <c r="C132" s="9" t="s">
        <v>46</v>
      </c>
      <c r="D132" s="9" t="s">
        <v>47</v>
      </c>
      <c r="E132" s="10">
        <v>-13.153633703023964</v>
      </c>
      <c r="F132" s="10">
        <v>23.880243302055455</v>
      </c>
      <c r="G132" s="10">
        <v>-9.65</v>
      </c>
      <c r="H132" s="10">
        <f t="shared" si="4"/>
        <v>3.5036337030239633</v>
      </c>
    </row>
    <row r="133" spans="1:8" x14ac:dyDescent="0.2">
      <c r="A133" s="9" t="s">
        <v>60</v>
      </c>
      <c r="B133" s="9" t="s">
        <v>423</v>
      </c>
      <c r="C133" s="9" t="s">
        <v>46</v>
      </c>
      <c r="D133" s="9" t="s">
        <v>61</v>
      </c>
      <c r="E133" s="10">
        <v>-11.025618422155224</v>
      </c>
      <c r="F133" s="10">
        <v>22.568209202772582</v>
      </c>
      <c r="G133" s="10">
        <v>-8.0681518799999949</v>
      </c>
      <c r="H133" s="10">
        <f t="shared" si="4"/>
        <v>2.9574665421552293</v>
      </c>
    </row>
    <row r="134" spans="1:8" x14ac:dyDescent="0.2">
      <c r="A134" s="9" t="s">
        <v>281</v>
      </c>
      <c r="B134" s="9" t="s">
        <v>423</v>
      </c>
      <c r="C134" s="9" t="s">
        <v>279</v>
      </c>
      <c r="D134" s="9" t="s">
        <v>282</v>
      </c>
      <c r="E134" s="10">
        <v>-13.226399999999995</v>
      </c>
      <c r="F134" s="10">
        <v>27.737000000000002</v>
      </c>
      <c r="G134" s="10">
        <v>-8.5</v>
      </c>
      <c r="H134" s="10">
        <f t="shared" si="4"/>
        <v>4.7263999999999946</v>
      </c>
    </row>
    <row r="135" spans="1:8" x14ac:dyDescent="0.2">
      <c r="A135" s="9" t="s">
        <v>283</v>
      </c>
      <c r="B135" s="9" t="s">
        <v>423</v>
      </c>
      <c r="C135" s="9" t="s">
        <v>279</v>
      </c>
      <c r="D135" s="9" t="s">
        <v>284</v>
      </c>
      <c r="E135" s="10">
        <v>-13.650800000000014</v>
      </c>
      <c r="F135" s="10">
        <v>26.4788</v>
      </c>
      <c r="G135" s="10">
        <v>-9.5</v>
      </c>
      <c r="H135" s="10">
        <f t="shared" si="4"/>
        <v>4.1508000000000145</v>
      </c>
    </row>
    <row r="136" spans="1:8" x14ac:dyDescent="0.2">
      <c r="A136" s="9" t="s">
        <v>278</v>
      </c>
      <c r="B136" s="9" t="s">
        <v>423</v>
      </c>
      <c r="C136" s="9" t="s">
        <v>279</v>
      </c>
      <c r="D136" s="9" t="s">
        <v>280</v>
      </c>
      <c r="E136" s="10">
        <v>-13.616800000000016</v>
      </c>
      <c r="F136" s="10">
        <v>26.299799999999998</v>
      </c>
      <c r="G136" s="10">
        <v>-8.2799999999999994</v>
      </c>
      <c r="H136" s="10">
        <f t="shared" si="4"/>
        <v>5.3368000000000162</v>
      </c>
    </row>
    <row r="137" spans="1:8" x14ac:dyDescent="0.2">
      <c r="A137" s="9" t="s">
        <v>120</v>
      </c>
      <c r="B137" s="9" t="s">
        <v>423</v>
      </c>
      <c r="C137" s="9" t="s">
        <v>121</v>
      </c>
      <c r="D137" s="9" t="s">
        <v>122</v>
      </c>
      <c r="E137" s="10">
        <v>-12.77</v>
      </c>
      <c r="F137" s="10">
        <v>20.09</v>
      </c>
      <c r="G137" s="10">
        <v>-9.35</v>
      </c>
      <c r="H137" s="10">
        <f t="shared" si="4"/>
        <v>3.42</v>
      </c>
    </row>
    <row r="138" spans="1:8" x14ac:dyDescent="0.2">
      <c r="A138" s="9" t="s">
        <v>25</v>
      </c>
      <c r="B138" s="9" t="s">
        <v>423</v>
      </c>
      <c r="C138" s="9" t="s">
        <v>15</v>
      </c>
      <c r="D138" s="9" t="s">
        <v>26</v>
      </c>
      <c r="E138" s="10">
        <v>-11.128218508192383</v>
      </c>
      <c r="F138" s="10">
        <v>24.31853544527441</v>
      </c>
      <c r="G138" s="10">
        <v>-6.2389287599999967</v>
      </c>
      <c r="H138" s="10">
        <f t="shared" si="4"/>
        <v>4.889289748192386</v>
      </c>
    </row>
    <row r="139" spans="1:8" x14ac:dyDescent="0.2">
      <c r="A139" s="9" t="s">
        <v>21</v>
      </c>
      <c r="B139" s="9" t="s">
        <v>423</v>
      </c>
      <c r="C139" s="9" t="s">
        <v>15</v>
      </c>
      <c r="D139" s="9" t="s">
        <v>22</v>
      </c>
      <c r="E139" s="10">
        <v>-13.000224657863377</v>
      </c>
      <c r="F139" s="10">
        <v>24.571265397630835</v>
      </c>
      <c r="G139" s="10">
        <v>-10.041190919999991</v>
      </c>
      <c r="H139" s="10">
        <f t="shared" si="4"/>
        <v>2.9590337378633862</v>
      </c>
    </row>
    <row r="140" spans="1:8" x14ac:dyDescent="0.2">
      <c r="A140" s="9" t="s">
        <v>27</v>
      </c>
      <c r="B140" s="9" t="s">
        <v>423</v>
      </c>
      <c r="C140" s="9" t="s">
        <v>15</v>
      </c>
      <c r="D140" s="9" t="s">
        <v>28</v>
      </c>
      <c r="E140" s="10">
        <v>-11.371572416368938</v>
      </c>
      <c r="F140" s="10">
        <v>23.878363056243366</v>
      </c>
      <c r="G140" s="10">
        <v>-8.5763004800000076</v>
      </c>
      <c r="H140" s="10">
        <f t="shared" si="4"/>
        <v>2.7952719363689305</v>
      </c>
    </row>
    <row r="141" spans="1:8" x14ac:dyDescent="0.2">
      <c r="A141" s="9" t="s">
        <v>39</v>
      </c>
      <c r="B141" s="9" t="s">
        <v>423</v>
      </c>
      <c r="C141" s="9" t="s">
        <v>15</v>
      </c>
      <c r="D141" s="9" t="s">
        <v>40</v>
      </c>
      <c r="E141" s="10">
        <v>-11.355205661193938</v>
      </c>
      <c r="F141" s="10">
        <v>24.059120460874635</v>
      </c>
      <c r="G141" s="10">
        <v>-7.2314369599999964</v>
      </c>
      <c r="H141" s="10">
        <f t="shared" si="4"/>
        <v>4.1237687011939421</v>
      </c>
    </row>
    <row r="142" spans="1:8" x14ac:dyDescent="0.2">
      <c r="A142" s="9" t="s">
        <v>31</v>
      </c>
      <c r="B142" s="9" t="s">
        <v>423</v>
      </c>
      <c r="C142" s="9" t="s">
        <v>15</v>
      </c>
      <c r="D142" s="9" t="s">
        <v>32</v>
      </c>
      <c r="E142" s="10">
        <v>-11.387568494750719</v>
      </c>
      <c r="F142" s="10">
        <v>23.564350351555856</v>
      </c>
      <c r="G142" s="10">
        <v>-6.56</v>
      </c>
      <c r="H142" s="10">
        <f t="shared" si="4"/>
        <v>4.8275684947507189</v>
      </c>
    </row>
    <row r="143" spans="1:8" x14ac:dyDescent="0.2">
      <c r="A143" s="9" t="s">
        <v>23</v>
      </c>
      <c r="B143" s="9" t="s">
        <v>423</v>
      </c>
      <c r="C143" s="9" t="s">
        <v>15</v>
      </c>
      <c r="D143" s="9" t="s">
        <v>24</v>
      </c>
      <c r="E143" s="10">
        <v>-11.49</v>
      </c>
      <c r="F143" s="10">
        <v>23.72</v>
      </c>
      <c r="G143" s="10">
        <v>-7.2856119600000042</v>
      </c>
      <c r="H143" s="10">
        <f t="shared" si="4"/>
        <v>4.204388039999996</v>
      </c>
    </row>
    <row r="144" spans="1:8" x14ac:dyDescent="0.2">
      <c r="A144" s="9" t="s">
        <v>33</v>
      </c>
      <c r="B144" s="9" t="s">
        <v>423</v>
      </c>
      <c r="C144" s="9" t="s">
        <v>15</v>
      </c>
      <c r="D144" s="9" t="s">
        <v>34</v>
      </c>
      <c r="E144" s="10">
        <v>-11.5</v>
      </c>
      <c r="F144" s="10">
        <v>23.58</v>
      </c>
      <c r="G144" s="10">
        <v>-6.0628409599999991</v>
      </c>
      <c r="H144" s="10">
        <f t="shared" si="4"/>
        <v>5.4371590400000009</v>
      </c>
    </row>
    <row r="145" spans="1:8" x14ac:dyDescent="0.2">
      <c r="A145" s="9" t="s">
        <v>35</v>
      </c>
      <c r="B145" s="9" t="s">
        <v>423</v>
      </c>
      <c r="C145" s="9" t="s">
        <v>15</v>
      </c>
      <c r="D145" s="9" t="s">
        <v>36</v>
      </c>
      <c r="E145" s="10">
        <v>-10.796131436652729</v>
      </c>
      <c r="F145" s="10">
        <v>24.612457443265747</v>
      </c>
      <c r="G145" s="10">
        <v>-6.3904596800000029</v>
      </c>
      <c r="H145" s="10">
        <f t="shared" si="4"/>
        <v>4.4056717566527261</v>
      </c>
    </row>
    <row r="146" spans="1:8" x14ac:dyDescent="0.2">
      <c r="A146" s="9" t="s">
        <v>14</v>
      </c>
      <c r="B146" s="9" t="s">
        <v>423</v>
      </c>
      <c r="C146" s="9" t="s">
        <v>15</v>
      </c>
      <c r="D146" s="9" t="s">
        <v>16</v>
      </c>
      <c r="E146" s="10">
        <v>-10.980691256987017</v>
      </c>
      <c r="F146" s="10">
        <v>23.130707683084438</v>
      </c>
      <c r="G146" s="10">
        <v>-8.7495261600000021</v>
      </c>
      <c r="H146" s="10">
        <f t="shared" si="4"/>
        <v>2.2311650969870147</v>
      </c>
    </row>
    <row r="147" spans="1:8" x14ac:dyDescent="0.2">
      <c r="A147" s="9" t="s">
        <v>41</v>
      </c>
      <c r="B147" s="9" t="s">
        <v>423</v>
      </c>
      <c r="C147" s="9" t="s">
        <v>15</v>
      </c>
      <c r="D147" s="9" t="s">
        <v>42</v>
      </c>
      <c r="E147" s="10">
        <v>-11.448990147661021</v>
      </c>
      <c r="F147" s="10">
        <v>23.105889189738122</v>
      </c>
      <c r="G147" s="10">
        <v>-6.1112321600000037</v>
      </c>
      <c r="H147" s="10">
        <f t="shared" si="4"/>
        <v>5.3377579876610177</v>
      </c>
    </row>
    <row r="148" spans="1:8" x14ac:dyDescent="0.2">
      <c r="A148" s="9" t="s">
        <v>17</v>
      </c>
      <c r="B148" s="9" t="s">
        <v>423</v>
      </c>
      <c r="C148" s="9" t="s">
        <v>15</v>
      </c>
      <c r="D148" s="9" t="s">
        <v>18</v>
      </c>
      <c r="E148" s="10">
        <v>-11.681898926574267</v>
      </c>
      <c r="F148" s="10">
        <v>25.87150837668996</v>
      </c>
      <c r="G148" s="10">
        <v>-9.1840645199999997</v>
      </c>
      <c r="H148" s="10">
        <f t="shared" ref="H148:H179" si="5">G148-E148</f>
        <v>2.4978344065742668</v>
      </c>
    </row>
    <row r="149" spans="1:8" x14ac:dyDescent="0.2">
      <c r="A149" s="9" t="s">
        <v>29</v>
      </c>
      <c r="B149" s="9" t="s">
        <v>423</v>
      </c>
      <c r="C149" s="9" t="s">
        <v>15</v>
      </c>
      <c r="D149" s="9" t="s">
        <v>30</v>
      </c>
      <c r="E149" s="10">
        <v>-12.063088557489468</v>
      </c>
      <c r="F149" s="10">
        <v>26.651735436419791</v>
      </c>
      <c r="G149" s="10">
        <v>-7.813778720000002</v>
      </c>
      <c r="H149" s="10">
        <f t="shared" si="5"/>
        <v>4.2493098374894664</v>
      </c>
    </row>
    <row r="150" spans="1:8" x14ac:dyDescent="0.2">
      <c r="A150" s="9" t="s">
        <v>37</v>
      </c>
      <c r="B150" s="9" t="s">
        <v>423</v>
      </c>
      <c r="C150" s="9" t="s">
        <v>15</v>
      </c>
      <c r="D150" s="9" t="s">
        <v>38</v>
      </c>
      <c r="E150" s="10">
        <v>-11.408727361744742</v>
      </c>
      <c r="F150" s="10">
        <v>25.824670098710396</v>
      </c>
      <c r="G150" s="10">
        <v>-8.5822721600000023</v>
      </c>
      <c r="H150" s="10">
        <f t="shared" si="5"/>
        <v>2.8264552017447393</v>
      </c>
    </row>
    <row r="151" spans="1:8" x14ac:dyDescent="0.2">
      <c r="A151" s="9" t="s">
        <v>19</v>
      </c>
      <c r="B151" s="9" t="s">
        <v>423</v>
      </c>
      <c r="C151" s="9" t="s">
        <v>15</v>
      </c>
      <c r="D151" s="9" t="s">
        <v>20</v>
      </c>
      <c r="E151" s="10">
        <v>-11.857910826594713</v>
      </c>
      <c r="F151" s="10">
        <v>26.202898990926954</v>
      </c>
      <c r="G151" s="10">
        <v>-6.4983331199999981</v>
      </c>
      <c r="H151" s="10">
        <f t="shared" si="5"/>
        <v>5.359577706594715</v>
      </c>
    </row>
    <row r="152" spans="1:8" x14ac:dyDescent="0.2">
      <c r="A152" s="9" t="s">
        <v>43</v>
      </c>
      <c r="B152" s="9" t="s">
        <v>423</v>
      </c>
      <c r="C152" s="9" t="s">
        <v>15</v>
      </c>
      <c r="D152" s="9" t="s">
        <v>44</v>
      </c>
      <c r="E152" s="10">
        <v>-12.399471393370462</v>
      </c>
      <c r="F152" s="10">
        <v>27.061781943220797</v>
      </c>
      <c r="G152" s="10">
        <v>-9.0076024811376811</v>
      </c>
      <c r="H152" s="10">
        <f t="shared" si="5"/>
        <v>3.3918689122327805</v>
      </c>
    </row>
    <row r="153" spans="1:8" x14ac:dyDescent="0.2">
      <c r="A153" s="9" t="s">
        <v>286</v>
      </c>
      <c r="B153" s="9" t="s">
        <v>423</v>
      </c>
      <c r="C153" s="9" t="s">
        <v>285</v>
      </c>
      <c r="D153" s="9" t="s">
        <v>287</v>
      </c>
      <c r="E153" s="10">
        <v>-11.995800000000013</v>
      </c>
      <c r="F153" s="10">
        <v>24.604799999999997</v>
      </c>
      <c r="G153" s="10">
        <v>-8.9</v>
      </c>
      <c r="H153" s="10">
        <f t="shared" si="5"/>
        <v>3.095800000000013</v>
      </c>
    </row>
    <row r="154" spans="1:8" x14ac:dyDescent="0.2">
      <c r="A154" s="9" t="s">
        <v>293</v>
      </c>
      <c r="B154" s="9" t="s">
        <v>423</v>
      </c>
      <c r="C154" s="9" t="s">
        <v>289</v>
      </c>
      <c r="D154" s="9" t="s">
        <v>294</v>
      </c>
      <c r="E154" s="10">
        <v>-12.898800000000012</v>
      </c>
      <c r="F154" s="10">
        <v>25.841799999999999</v>
      </c>
      <c r="G154" s="10">
        <v>-8.4</v>
      </c>
      <c r="H154" s="10">
        <f t="shared" si="5"/>
        <v>4.4988000000000117</v>
      </c>
    </row>
    <row r="155" spans="1:8" x14ac:dyDescent="0.2">
      <c r="A155" s="9" t="s">
        <v>309</v>
      </c>
      <c r="B155" s="9" t="s">
        <v>423</v>
      </c>
      <c r="C155" s="9" t="s">
        <v>289</v>
      </c>
      <c r="D155" s="9" t="s">
        <v>310</v>
      </c>
      <c r="E155" s="10">
        <v>-12.996399999999991</v>
      </c>
      <c r="F155" s="10">
        <v>25.882000000000001</v>
      </c>
      <c r="G155" s="10">
        <v>-9.3000000000000007</v>
      </c>
      <c r="H155" s="10">
        <f t="shared" si="5"/>
        <v>3.6963999999999899</v>
      </c>
    </row>
    <row r="156" spans="1:8" x14ac:dyDescent="0.2">
      <c r="A156" s="9" t="s">
        <v>317</v>
      </c>
      <c r="B156" s="9" t="s">
        <v>423</v>
      </c>
      <c r="C156" s="9" t="s">
        <v>289</v>
      </c>
      <c r="D156" s="9" t="s">
        <v>318</v>
      </c>
      <c r="E156" s="10">
        <v>-11.833399999999994</v>
      </c>
      <c r="F156" s="10">
        <v>26.397000000000002</v>
      </c>
      <c r="G156" s="10">
        <v>-7.57</v>
      </c>
      <c r="H156" s="10">
        <f t="shared" si="5"/>
        <v>4.2633999999999936</v>
      </c>
    </row>
    <row r="157" spans="1:8" x14ac:dyDescent="0.2">
      <c r="A157" s="9" t="s">
        <v>321</v>
      </c>
      <c r="B157" s="9" t="s">
        <v>423</v>
      </c>
      <c r="C157" s="9" t="s">
        <v>289</v>
      </c>
      <c r="D157" s="9" t="s">
        <v>322</v>
      </c>
      <c r="E157" s="10">
        <v>-12.737800000000018</v>
      </c>
      <c r="F157" s="10">
        <v>26.4848</v>
      </c>
      <c r="G157" s="10">
        <v>-8.5</v>
      </c>
      <c r="H157" s="10">
        <f t="shared" si="5"/>
        <v>4.2378000000000178</v>
      </c>
    </row>
    <row r="158" spans="1:8" x14ac:dyDescent="0.2">
      <c r="A158" s="9" t="s">
        <v>313</v>
      </c>
      <c r="B158" s="9" t="s">
        <v>423</v>
      </c>
      <c r="C158" s="9" t="s">
        <v>289</v>
      </c>
      <c r="D158" s="9" t="s">
        <v>314</v>
      </c>
      <c r="E158" s="10">
        <v>-12.014399999999991</v>
      </c>
      <c r="F158" s="10">
        <v>27.175000000000001</v>
      </c>
      <c r="G158" s="10">
        <v>-9.3000000000000007</v>
      </c>
      <c r="H158" s="10">
        <f t="shared" si="5"/>
        <v>2.7143999999999906</v>
      </c>
    </row>
    <row r="159" spans="1:8" x14ac:dyDescent="0.2">
      <c r="A159" s="9" t="s">
        <v>311</v>
      </c>
      <c r="B159" s="9" t="s">
        <v>423</v>
      </c>
      <c r="C159" s="9" t="s">
        <v>289</v>
      </c>
      <c r="D159" s="9" t="s">
        <v>312</v>
      </c>
      <c r="E159" s="10">
        <v>-11.819399999999991</v>
      </c>
      <c r="F159" s="10">
        <v>26.013999999999999</v>
      </c>
      <c r="G159" s="10">
        <v>-7.32</v>
      </c>
      <c r="H159" s="10">
        <f t="shared" si="5"/>
        <v>4.4993999999999907</v>
      </c>
    </row>
    <row r="160" spans="1:8" x14ac:dyDescent="0.2">
      <c r="A160" s="9" t="s">
        <v>288</v>
      </c>
      <c r="B160" s="9" t="s">
        <v>423</v>
      </c>
      <c r="C160" s="9" t="s">
        <v>289</v>
      </c>
      <c r="D160" s="9" t="s">
        <v>290</v>
      </c>
      <c r="E160" s="10">
        <v>-12.585399999999996</v>
      </c>
      <c r="F160" s="10">
        <v>26.625</v>
      </c>
      <c r="G160" s="10">
        <v>-8.9827196585177127</v>
      </c>
      <c r="H160" s="10">
        <f t="shared" si="5"/>
        <v>3.6026803414822837</v>
      </c>
    </row>
    <row r="161" spans="1:8" x14ac:dyDescent="0.2">
      <c r="A161" s="9" t="s">
        <v>319</v>
      </c>
      <c r="B161" s="9" t="s">
        <v>423</v>
      </c>
      <c r="C161" s="9" t="s">
        <v>289</v>
      </c>
      <c r="D161" s="9" t="s">
        <v>320</v>
      </c>
      <c r="E161" s="10">
        <v>-12.40539999999999</v>
      </c>
      <c r="F161" s="10">
        <v>25.503</v>
      </c>
      <c r="G161" s="10">
        <v>-8.5</v>
      </c>
      <c r="H161" s="10">
        <f t="shared" si="5"/>
        <v>3.9053999999999895</v>
      </c>
    </row>
    <row r="162" spans="1:8" x14ac:dyDescent="0.2">
      <c r="A162" s="9" t="s">
        <v>295</v>
      </c>
      <c r="B162" s="9" t="s">
        <v>423</v>
      </c>
      <c r="C162" s="9" t="s">
        <v>289</v>
      </c>
      <c r="D162" s="9" t="s">
        <v>296</v>
      </c>
      <c r="E162" s="10">
        <v>-12.171800000000015</v>
      </c>
      <c r="F162" s="10">
        <v>25.8508</v>
      </c>
      <c r="G162" s="10">
        <v>-9</v>
      </c>
      <c r="H162" s="10">
        <f t="shared" si="5"/>
        <v>3.1718000000000153</v>
      </c>
    </row>
    <row r="163" spans="1:8" x14ac:dyDescent="0.2">
      <c r="A163" s="9" t="s">
        <v>291</v>
      </c>
      <c r="B163" s="9" t="s">
        <v>423</v>
      </c>
      <c r="C163" s="9" t="s">
        <v>289</v>
      </c>
      <c r="D163" s="9" t="s">
        <v>292</v>
      </c>
      <c r="E163" s="10">
        <v>-12.110399999999995</v>
      </c>
      <c r="F163" s="10">
        <v>25.491</v>
      </c>
      <c r="G163" s="10">
        <v>-9.1</v>
      </c>
      <c r="H163" s="10">
        <f t="shared" si="5"/>
        <v>3.0103999999999953</v>
      </c>
    </row>
    <row r="164" spans="1:8" x14ac:dyDescent="0.2">
      <c r="A164" s="9" t="s">
        <v>315</v>
      </c>
      <c r="B164" s="9" t="s">
        <v>423</v>
      </c>
      <c r="C164" s="9" t="s">
        <v>289</v>
      </c>
      <c r="D164" s="9" t="s">
        <v>316</v>
      </c>
      <c r="E164" s="10">
        <v>-11.873800000000013</v>
      </c>
      <c r="F164" s="10">
        <v>26.137799999999999</v>
      </c>
      <c r="G164" s="10">
        <v>-8.8000000000000007</v>
      </c>
      <c r="H164" s="10">
        <f t="shared" si="5"/>
        <v>3.0738000000000127</v>
      </c>
    </row>
    <row r="165" spans="1:8" x14ac:dyDescent="0.2">
      <c r="A165" s="9" t="s">
        <v>301</v>
      </c>
      <c r="B165" s="9" t="s">
        <v>423</v>
      </c>
      <c r="C165" s="9" t="s">
        <v>289</v>
      </c>
      <c r="D165" s="9" t="s">
        <v>302</v>
      </c>
      <c r="E165" s="10">
        <v>-13.207399999999996</v>
      </c>
      <c r="F165" s="10">
        <v>26.558</v>
      </c>
      <c r="G165" s="10">
        <v>-9.9</v>
      </c>
      <c r="H165" s="10">
        <f t="shared" si="5"/>
        <v>3.3073999999999959</v>
      </c>
    </row>
    <row r="166" spans="1:8" x14ac:dyDescent="0.2">
      <c r="A166" s="9" t="s">
        <v>305</v>
      </c>
      <c r="B166" s="9" t="s">
        <v>423</v>
      </c>
      <c r="C166" s="9" t="s">
        <v>289</v>
      </c>
      <c r="D166" s="9" t="s">
        <v>306</v>
      </c>
      <c r="E166" s="10">
        <v>-12.332399999999996</v>
      </c>
      <c r="F166" s="10">
        <v>26.276</v>
      </c>
      <c r="G166" s="10">
        <v>-8.8000000000000007</v>
      </c>
      <c r="H166" s="10">
        <f t="shared" si="5"/>
        <v>3.5323999999999955</v>
      </c>
    </row>
    <row r="167" spans="1:8" x14ac:dyDescent="0.2">
      <c r="A167" s="9" t="s">
        <v>307</v>
      </c>
      <c r="B167" s="9" t="s">
        <v>423</v>
      </c>
      <c r="C167" s="9" t="s">
        <v>289</v>
      </c>
      <c r="D167" s="9" t="s">
        <v>308</v>
      </c>
      <c r="E167" s="10">
        <v>-11.863800000000015</v>
      </c>
      <c r="F167" s="10">
        <v>26.546799999999998</v>
      </c>
      <c r="G167" s="10">
        <v>-8.6</v>
      </c>
      <c r="H167" s="10">
        <f t="shared" si="5"/>
        <v>3.2638000000000158</v>
      </c>
    </row>
    <row r="168" spans="1:8" x14ac:dyDescent="0.2">
      <c r="A168" s="9" t="s">
        <v>303</v>
      </c>
      <c r="B168" s="9" t="s">
        <v>423</v>
      </c>
      <c r="C168" s="9" t="s">
        <v>289</v>
      </c>
      <c r="D168" s="9" t="s">
        <v>304</v>
      </c>
      <c r="E168" s="10">
        <v>-13.102800000000013</v>
      </c>
      <c r="F168" s="10">
        <v>27.259799999999998</v>
      </c>
      <c r="G168" s="10">
        <v>-8.5</v>
      </c>
      <c r="H168" s="10">
        <f t="shared" si="5"/>
        <v>4.6028000000000127</v>
      </c>
    </row>
    <row r="169" spans="1:8" x14ac:dyDescent="0.2">
      <c r="A169" s="9" t="s">
        <v>297</v>
      </c>
      <c r="B169" s="9" t="s">
        <v>423</v>
      </c>
      <c r="C169" s="9" t="s">
        <v>289</v>
      </c>
      <c r="D169" s="9" t="s">
        <v>298</v>
      </c>
      <c r="E169" s="10">
        <v>-12.151399999999992</v>
      </c>
      <c r="F169" s="10">
        <v>26.774000000000001</v>
      </c>
      <c r="G169" s="10">
        <v>-5.7</v>
      </c>
      <c r="H169" s="10">
        <f t="shared" si="5"/>
        <v>6.4513999999999916</v>
      </c>
    </row>
    <row r="170" spans="1:8" x14ac:dyDescent="0.2">
      <c r="A170" s="9" t="s">
        <v>299</v>
      </c>
      <c r="B170" s="9" t="s">
        <v>423</v>
      </c>
      <c r="C170" s="9" t="s">
        <v>289</v>
      </c>
      <c r="D170" s="9" t="s">
        <v>300</v>
      </c>
      <c r="E170" s="10">
        <v>-12.016399999999994</v>
      </c>
      <c r="F170" s="10">
        <v>26.455000000000002</v>
      </c>
      <c r="G170" s="10">
        <v>-8.9</v>
      </c>
      <c r="H170" s="10">
        <f t="shared" si="5"/>
        <v>3.1163999999999934</v>
      </c>
    </row>
    <row r="171" spans="1:8" x14ac:dyDescent="0.2">
      <c r="A171" s="9" t="s">
        <v>323</v>
      </c>
      <c r="B171" s="9" t="s">
        <v>423</v>
      </c>
      <c r="C171" s="9" t="s">
        <v>324</v>
      </c>
      <c r="D171" s="9" t="s">
        <v>325</v>
      </c>
      <c r="E171" s="10">
        <v>-12.257399999999993</v>
      </c>
      <c r="F171" s="10">
        <v>25.613</v>
      </c>
      <c r="G171" s="10">
        <v>-9.1592674819329645</v>
      </c>
      <c r="H171" s="10">
        <f t="shared" si="5"/>
        <v>3.0981325180670289</v>
      </c>
    </row>
    <row r="172" spans="1:8" x14ac:dyDescent="0.2">
      <c r="A172" s="9" t="s">
        <v>329</v>
      </c>
      <c r="B172" s="9" t="s">
        <v>423</v>
      </c>
      <c r="C172" s="9" t="s">
        <v>327</v>
      </c>
      <c r="D172" s="9" t="s">
        <v>330</v>
      </c>
      <c r="E172" s="10">
        <v>-13.208399999999994</v>
      </c>
      <c r="F172" s="10">
        <v>25.436</v>
      </c>
      <c r="G172" s="10">
        <v>-8.41</v>
      </c>
      <c r="H172" s="10">
        <f t="shared" si="5"/>
        <v>4.7983999999999938</v>
      </c>
    </row>
    <row r="173" spans="1:8" x14ac:dyDescent="0.2">
      <c r="A173" s="9" t="s">
        <v>326</v>
      </c>
      <c r="B173" s="9" t="s">
        <v>423</v>
      </c>
      <c r="C173" s="9" t="s">
        <v>327</v>
      </c>
      <c r="D173" s="9" t="s">
        <v>328</v>
      </c>
      <c r="E173" s="10">
        <v>-12.727800000000013</v>
      </c>
      <c r="F173" s="10">
        <v>25.724799999999998</v>
      </c>
      <c r="G173" s="10">
        <v>-9.1</v>
      </c>
      <c r="H173" s="10">
        <f t="shared" si="5"/>
        <v>3.627800000000013</v>
      </c>
    </row>
    <row r="174" spans="1:8" x14ac:dyDescent="0.2">
      <c r="A174" s="9" t="s">
        <v>201</v>
      </c>
      <c r="B174" s="9" t="s">
        <v>423</v>
      </c>
      <c r="C174" s="9" t="s">
        <v>202</v>
      </c>
      <c r="D174" s="9" t="s">
        <v>203</v>
      </c>
      <c r="E174" s="10">
        <v>-11.574999999999998</v>
      </c>
      <c r="F174" s="10">
        <v>23.5182</v>
      </c>
      <c r="G174" s="10">
        <v>-7.9</v>
      </c>
      <c r="H174" s="10">
        <f t="shared" si="5"/>
        <v>3.6749999999999972</v>
      </c>
    </row>
    <row r="175" spans="1:8" x14ac:dyDescent="0.2">
      <c r="A175" s="9" t="s">
        <v>331</v>
      </c>
      <c r="B175" s="9" t="s">
        <v>423</v>
      </c>
      <c r="C175" s="9" t="s">
        <v>332</v>
      </c>
      <c r="D175" s="9" t="s">
        <v>333</v>
      </c>
      <c r="E175" s="10">
        <v>-14.156800000000015</v>
      </c>
      <c r="F175" s="10">
        <v>26.271799999999999</v>
      </c>
      <c r="G175" s="10">
        <v>-9.5</v>
      </c>
      <c r="H175" s="10">
        <f t="shared" si="5"/>
        <v>4.6568000000000147</v>
      </c>
    </row>
    <row r="176" spans="1:8" x14ac:dyDescent="0.2">
      <c r="A176" s="9" t="s">
        <v>334</v>
      </c>
      <c r="B176" s="9" t="s">
        <v>423</v>
      </c>
      <c r="C176" s="9" t="s">
        <v>332</v>
      </c>
      <c r="D176" s="9" t="s">
        <v>335</v>
      </c>
      <c r="E176" s="10">
        <v>-14.038800000000013</v>
      </c>
      <c r="F176" s="10">
        <v>24.488799999999998</v>
      </c>
      <c r="G176" s="10">
        <v>-9</v>
      </c>
      <c r="H176" s="10">
        <f t="shared" si="5"/>
        <v>5.0388000000000126</v>
      </c>
    </row>
    <row r="177" spans="1:8" x14ac:dyDescent="0.2">
      <c r="A177" s="9" t="s">
        <v>336</v>
      </c>
      <c r="B177" s="9" t="s">
        <v>337</v>
      </c>
      <c r="C177" s="9" t="s">
        <v>337</v>
      </c>
      <c r="D177" s="9" t="s">
        <v>338</v>
      </c>
      <c r="E177" s="10">
        <v>-15.114399999999993</v>
      </c>
      <c r="F177" s="10">
        <v>17.690999999999999</v>
      </c>
      <c r="G177" s="10">
        <v>-11.6</v>
      </c>
      <c r="H177" s="10">
        <f t="shared" si="5"/>
        <v>3.5143999999999931</v>
      </c>
    </row>
    <row r="178" spans="1:8" x14ac:dyDescent="0.2">
      <c r="A178" s="9" t="s">
        <v>343</v>
      </c>
      <c r="B178" s="9" t="s">
        <v>337</v>
      </c>
      <c r="C178" s="9" t="s">
        <v>337</v>
      </c>
      <c r="D178" s="9" t="s">
        <v>344</v>
      </c>
      <c r="E178" s="10">
        <v>-17.066399999999991</v>
      </c>
      <c r="F178" s="10">
        <v>11.172000000000001</v>
      </c>
      <c r="G178" s="10">
        <v>-12.1</v>
      </c>
      <c r="H178" s="10">
        <f t="shared" si="5"/>
        <v>4.9663999999999913</v>
      </c>
    </row>
    <row r="179" spans="1:8" x14ac:dyDescent="0.2">
      <c r="A179" s="9" t="s">
        <v>341</v>
      </c>
      <c r="B179" s="9" t="s">
        <v>337</v>
      </c>
      <c r="C179" s="9" t="s">
        <v>337</v>
      </c>
      <c r="D179" s="9" t="s">
        <v>342</v>
      </c>
      <c r="E179" s="10">
        <v>-16.528800000000015</v>
      </c>
      <c r="F179" s="10">
        <v>10.937800000000001</v>
      </c>
      <c r="G179" s="10">
        <v>-11.5</v>
      </c>
      <c r="H179" s="10">
        <f t="shared" si="5"/>
        <v>5.0288000000000146</v>
      </c>
    </row>
    <row r="180" spans="1:8" x14ac:dyDescent="0.2">
      <c r="A180" s="9" t="s">
        <v>339</v>
      </c>
      <c r="B180" s="9" t="s">
        <v>337</v>
      </c>
      <c r="C180" s="9" t="s">
        <v>337</v>
      </c>
      <c r="D180" s="9" t="s">
        <v>340</v>
      </c>
      <c r="E180" s="10">
        <v>-13.366399999999995</v>
      </c>
      <c r="F180" s="10">
        <v>25.759</v>
      </c>
      <c r="G180" s="10">
        <v>-10</v>
      </c>
      <c r="H180" s="10">
        <f t="shared" ref="H180:H211" si="6">G180-E180</f>
        <v>3.3663999999999952</v>
      </c>
    </row>
    <row r="181" spans="1:8" x14ac:dyDescent="0.2">
      <c r="A181" s="11" t="s">
        <v>108</v>
      </c>
      <c r="B181" s="9" t="s">
        <v>89</v>
      </c>
      <c r="C181" s="9" t="s">
        <v>89</v>
      </c>
      <c r="D181" s="9" t="s">
        <v>109</v>
      </c>
      <c r="E181" s="10">
        <v>-18.105800000000002</v>
      </c>
      <c r="F181" s="10">
        <v>13.397600000000001</v>
      </c>
      <c r="G181" s="10">
        <v>-13.79</v>
      </c>
      <c r="H181" s="10">
        <f t="shared" si="6"/>
        <v>4.315800000000003</v>
      </c>
    </row>
    <row r="182" spans="1:8" x14ac:dyDescent="0.2">
      <c r="A182" s="11" t="s">
        <v>112</v>
      </c>
      <c r="B182" s="9" t="s">
        <v>89</v>
      </c>
      <c r="C182" s="9" t="s">
        <v>89</v>
      </c>
      <c r="D182" s="9" t="s">
        <v>113</v>
      </c>
      <c r="E182" s="10">
        <v>-17.210800000000006</v>
      </c>
      <c r="F182" s="10">
        <v>13.7216</v>
      </c>
      <c r="G182" s="10">
        <v>-14</v>
      </c>
      <c r="H182" s="10">
        <f t="shared" si="6"/>
        <v>3.2108000000000061</v>
      </c>
    </row>
    <row r="183" spans="1:8" x14ac:dyDescent="0.2">
      <c r="A183" s="11" t="s">
        <v>110</v>
      </c>
      <c r="B183" s="9" t="s">
        <v>89</v>
      </c>
      <c r="C183" s="9" t="s">
        <v>89</v>
      </c>
      <c r="D183" s="9" t="s">
        <v>111</v>
      </c>
      <c r="E183" s="10">
        <v>-17.734800000000003</v>
      </c>
      <c r="F183" s="10">
        <v>13.4956</v>
      </c>
      <c r="G183" s="10">
        <v>-13.56</v>
      </c>
      <c r="H183" s="10">
        <f t="shared" si="6"/>
        <v>4.174800000000003</v>
      </c>
    </row>
    <row r="184" spans="1:8" x14ac:dyDescent="0.2">
      <c r="A184" s="9" t="s">
        <v>90</v>
      </c>
      <c r="B184" s="9" t="s">
        <v>89</v>
      </c>
      <c r="C184" s="9" t="s">
        <v>89</v>
      </c>
      <c r="D184" s="9" t="s">
        <v>91</v>
      </c>
      <c r="E184" s="17">
        <v>-16.621335774999999</v>
      </c>
      <c r="F184" s="17">
        <v>11.244138584000002</v>
      </c>
      <c r="G184" s="17">
        <v>-10.864149399999999</v>
      </c>
      <c r="H184" s="10">
        <f t="shared" si="6"/>
        <v>5.7571863749999999</v>
      </c>
    </row>
    <row r="185" spans="1:8" x14ac:dyDescent="0.2">
      <c r="A185" s="9" t="s">
        <v>95</v>
      </c>
      <c r="B185" s="9" t="s">
        <v>89</v>
      </c>
      <c r="C185" s="9" t="s">
        <v>89</v>
      </c>
      <c r="D185" s="9" t="s">
        <v>96</v>
      </c>
      <c r="E185" s="17">
        <v>-15.470254255000002</v>
      </c>
      <c r="F185" s="17">
        <v>14.391894023000003</v>
      </c>
      <c r="G185" s="10">
        <v>-10.6203357</v>
      </c>
      <c r="H185" s="10">
        <f t="shared" si="6"/>
        <v>4.8499185550000021</v>
      </c>
    </row>
    <row r="186" spans="1:8" x14ac:dyDescent="0.2">
      <c r="A186" s="9" t="s">
        <v>97</v>
      </c>
      <c r="B186" s="9" t="s">
        <v>89</v>
      </c>
      <c r="C186" s="9" t="s">
        <v>89</v>
      </c>
      <c r="D186" s="9" t="s">
        <v>98</v>
      </c>
      <c r="E186" s="10">
        <v>-16.170000000000002</v>
      </c>
      <c r="F186" s="10">
        <v>14.6</v>
      </c>
      <c r="G186" s="10">
        <v>-11.25</v>
      </c>
      <c r="H186" s="10">
        <f t="shared" si="6"/>
        <v>4.9200000000000017</v>
      </c>
    </row>
    <row r="187" spans="1:8" x14ac:dyDescent="0.2">
      <c r="A187" s="9" t="s">
        <v>99</v>
      </c>
      <c r="B187" s="9" t="s">
        <v>89</v>
      </c>
      <c r="C187" s="9" t="s">
        <v>89</v>
      </c>
      <c r="D187" s="9" t="s">
        <v>100</v>
      </c>
      <c r="E187" s="17">
        <v>-17.417631895</v>
      </c>
      <c r="F187" s="17">
        <v>10.566517827000002</v>
      </c>
      <c r="G187" s="17">
        <v>-9.6690000000000005</v>
      </c>
      <c r="H187" s="10">
        <f t="shared" si="6"/>
        <v>7.748631894999999</v>
      </c>
    </row>
    <row r="188" spans="1:8" x14ac:dyDescent="0.2">
      <c r="A188" s="9" t="s">
        <v>105</v>
      </c>
      <c r="B188" s="9" t="s">
        <v>89</v>
      </c>
      <c r="C188" s="9" t="s">
        <v>89</v>
      </c>
      <c r="D188" s="9" t="s">
        <v>92</v>
      </c>
      <c r="E188" s="10">
        <v>-17.427399999999995</v>
      </c>
      <c r="F188" s="10">
        <v>13.297433100000001</v>
      </c>
      <c r="G188" s="10">
        <v>-13.26</v>
      </c>
      <c r="H188" s="10">
        <f t="shared" si="6"/>
        <v>4.1673999999999953</v>
      </c>
    </row>
    <row r="189" spans="1:8" x14ac:dyDescent="0.2">
      <c r="A189" s="9" t="s">
        <v>101</v>
      </c>
      <c r="B189" s="9" t="s">
        <v>89</v>
      </c>
      <c r="C189" s="9" t="s">
        <v>89</v>
      </c>
      <c r="D189" s="9" t="s">
        <v>102</v>
      </c>
      <c r="E189" s="10">
        <v>-17</v>
      </c>
      <c r="F189" s="10">
        <v>8.34</v>
      </c>
      <c r="G189" s="10">
        <v>-9.907</v>
      </c>
      <c r="H189" s="10">
        <f t="shared" si="6"/>
        <v>7.093</v>
      </c>
    </row>
    <row r="190" spans="1:8" x14ac:dyDescent="0.2">
      <c r="A190" s="9" t="s">
        <v>103</v>
      </c>
      <c r="B190" s="9" t="s">
        <v>89</v>
      </c>
      <c r="C190" s="9" t="s">
        <v>89</v>
      </c>
      <c r="D190" s="9" t="s">
        <v>104</v>
      </c>
      <c r="E190" s="10">
        <v>-15.49</v>
      </c>
      <c r="F190" s="10">
        <v>11.55</v>
      </c>
      <c r="G190" s="10">
        <v>-9.3619999999999983</v>
      </c>
      <c r="H190" s="10">
        <f t="shared" si="6"/>
        <v>6.1280000000000019</v>
      </c>
    </row>
    <row r="191" spans="1:8" x14ac:dyDescent="0.2">
      <c r="A191" s="9" t="s">
        <v>106</v>
      </c>
      <c r="B191" s="9" t="s">
        <v>89</v>
      </c>
      <c r="C191" s="9" t="s">
        <v>89</v>
      </c>
      <c r="D191" s="9" t="s">
        <v>107</v>
      </c>
      <c r="E191" s="10">
        <v>-16.93</v>
      </c>
      <c r="F191" s="10">
        <v>15.37</v>
      </c>
      <c r="G191" s="10">
        <v>-12.05</v>
      </c>
      <c r="H191" s="10">
        <f t="shared" si="6"/>
        <v>4.879999999999999</v>
      </c>
    </row>
    <row r="192" spans="1:8" x14ac:dyDescent="0.2">
      <c r="A192" s="9" t="s">
        <v>93</v>
      </c>
      <c r="B192" s="9" t="s">
        <v>89</v>
      </c>
      <c r="C192" s="9" t="s">
        <v>89</v>
      </c>
      <c r="D192" s="9" t="s">
        <v>94</v>
      </c>
      <c r="E192" s="17">
        <v>-18.32726224</v>
      </c>
      <c r="F192" s="17">
        <v>12.944754612000002</v>
      </c>
      <c r="G192" s="17">
        <v>-10.405147899999999</v>
      </c>
      <c r="H192" s="10">
        <f t="shared" si="6"/>
        <v>7.9221143400000003</v>
      </c>
    </row>
    <row r="193" spans="1:8" x14ac:dyDescent="0.2">
      <c r="A193" s="15" t="s">
        <v>430</v>
      </c>
      <c r="B193" s="9" t="s">
        <v>424</v>
      </c>
      <c r="C193" s="15" t="s">
        <v>425</v>
      </c>
      <c r="D193" s="15" t="s">
        <v>430</v>
      </c>
      <c r="E193" s="16">
        <v>-16.899999999999999</v>
      </c>
      <c r="F193" s="16">
        <v>10.9</v>
      </c>
      <c r="G193" s="16">
        <v>-12.5</v>
      </c>
      <c r="H193" s="16">
        <f t="shared" si="6"/>
        <v>4.3999999999999986</v>
      </c>
    </row>
    <row r="194" spans="1:8" x14ac:dyDescent="0.2">
      <c r="A194" s="15" t="s">
        <v>431</v>
      </c>
      <c r="B194" s="9" t="s">
        <v>424</v>
      </c>
      <c r="C194" s="15" t="s">
        <v>425</v>
      </c>
      <c r="D194" s="15" t="s">
        <v>431</v>
      </c>
      <c r="E194" s="16">
        <v>-15.2</v>
      </c>
      <c r="F194" s="16">
        <v>11.4</v>
      </c>
      <c r="G194" s="16">
        <v>-11</v>
      </c>
      <c r="H194" s="16">
        <f t="shared" si="6"/>
        <v>4.1999999999999993</v>
      </c>
    </row>
    <row r="195" spans="1:8" x14ac:dyDescent="0.2">
      <c r="A195" s="15" t="s">
        <v>432</v>
      </c>
      <c r="B195" s="9" t="s">
        <v>424</v>
      </c>
      <c r="C195" s="15" t="s">
        <v>425</v>
      </c>
      <c r="D195" s="15" t="s">
        <v>432</v>
      </c>
      <c r="E195" s="16">
        <v>-15.7</v>
      </c>
      <c r="F195" s="16">
        <v>12.1</v>
      </c>
      <c r="G195" s="16">
        <v>-13.5</v>
      </c>
      <c r="H195" s="16">
        <f t="shared" si="6"/>
        <v>2.1999999999999993</v>
      </c>
    </row>
    <row r="196" spans="1:8" x14ac:dyDescent="0.2">
      <c r="A196" s="15" t="s">
        <v>433</v>
      </c>
      <c r="B196" s="9" t="s">
        <v>424</v>
      </c>
      <c r="C196" s="15" t="s">
        <v>425</v>
      </c>
      <c r="D196" s="15" t="s">
        <v>433</v>
      </c>
      <c r="E196" s="16">
        <v>-16.899999999999999</v>
      </c>
      <c r="F196" s="16">
        <v>8</v>
      </c>
      <c r="G196" s="16">
        <v>-11.3</v>
      </c>
      <c r="H196" s="16">
        <f t="shared" si="6"/>
        <v>5.5999999999999979</v>
      </c>
    </row>
    <row r="197" spans="1:8" x14ac:dyDescent="0.2">
      <c r="A197" s="15" t="s">
        <v>434</v>
      </c>
      <c r="B197" s="9" t="s">
        <v>424</v>
      </c>
      <c r="C197" s="15" t="s">
        <v>425</v>
      </c>
      <c r="D197" s="15" t="s">
        <v>434</v>
      </c>
      <c r="E197" s="16">
        <v>-15.4</v>
      </c>
      <c r="F197" s="16">
        <v>14.3</v>
      </c>
      <c r="G197" s="16">
        <v>-11.1</v>
      </c>
      <c r="H197" s="16">
        <f t="shared" si="6"/>
        <v>4.3000000000000007</v>
      </c>
    </row>
    <row r="198" spans="1:8" x14ac:dyDescent="0.2">
      <c r="A198" s="15" t="s">
        <v>435</v>
      </c>
      <c r="B198" s="9" t="s">
        <v>424</v>
      </c>
      <c r="C198" s="15" t="s">
        <v>425</v>
      </c>
      <c r="D198" s="15" t="s">
        <v>435</v>
      </c>
      <c r="E198" s="16">
        <v>-13.7</v>
      </c>
      <c r="F198" s="16">
        <v>14.9</v>
      </c>
      <c r="G198" s="16">
        <v>-9.5</v>
      </c>
      <c r="H198" s="16">
        <f t="shared" si="6"/>
        <v>4.1999999999999993</v>
      </c>
    </row>
    <row r="199" spans="1:8" x14ac:dyDescent="0.2">
      <c r="A199" s="15" t="s">
        <v>436</v>
      </c>
      <c r="B199" s="9" t="s">
        <v>424</v>
      </c>
      <c r="C199" s="15" t="s">
        <v>425</v>
      </c>
      <c r="D199" s="15" t="s">
        <v>436</v>
      </c>
      <c r="E199" s="16">
        <v>-14.9</v>
      </c>
      <c r="F199" s="16">
        <v>12.4</v>
      </c>
      <c r="G199" s="16">
        <v>-9.3000000000000007</v>
      </c>
      <c r="H199" s="16">
        <f t="shared" si="6"/>
        <v>5.6</v>
      </c>
    </row>
    <row r="200" spans="1:8" x14ac:dyDescent="0.2">
      <c r="A200" s="15" t="s">
        <v>437</v>
      </c>
      <c r="B200" s="9" t="s">
        <v>424</v>
      </c>
      <c r="C200" s="15" t="s">
        <v>425</v>
      </c>
      <c r="D200" s="15" t="s">
        <v>437</v>
      </c>
      <c r="E200" s="16">
        <v>-16.399999999999999</v>
      </c>
      <c r="F200" s="16">
        <v>10.7</v>
      </c>
      <c r="G200" s="16">
        <v>-12.3</v>
      </c>
      <c r="H200" s="16">
        <f t="shared" si="6"/>
        <v>4.0999999999999979</v>
      </c>
    </row>
    <row r="201" spans="1:8" x14ac:dyDescent="0.2">
      <c r="A201" s="15" t="s">
        <v>438</v>
      </c>
      <c r="B201" s="9" t="s">
        <v>424</v>
      </c>
      <c r="C201" s="15" t="s">
        <v>425</v>
      </c>
      <c r="D201" s="15" t="s">
        <v>438</v>
      </c>
      <c r="E201" s="16">
        <v>-16</v>
      </c>
      <c r="F201" s="16">
        <v>10.9</v>
      </c>
      <c r="G201" s="16">
        <v>-11.3</v>
      </c>
      <c r="H201" s="16">
        <f t="shared" si="6"/>
        <v>4.6999999999999993</v>
      </c>
    </row>
    <row r="202" spans="1:8" x14ac:dyDescent="0.2">
      <c r="A202" s="15" t="s">
        <v>439</v>
      </c>
      <c r="B202" s="9" t="s">
        <v>424</v>
      </c>
      <c r="C202" s="15" t="s">
        <v>425</v>
      </c>
      <c r="D202" s="15" t="s">
        <v>439</v>
      </c>
      <c r="E202" s="16">
        <v>-16.7</v>
      </c>
      <c r="F202" s="16">
        <v>11.7</v>
      </c>
      <c r="G202" s="16">
        <v>-11.7</v>
      </c>
      <c r="H202" s="16">
        <f t="shared" si="6"/>
        <v>5</v>
      </c>
    </row>
    <row r="203" spans="1:8" x14ac:dyDescent="0.2">
      <c r="A203" s="15" t="s">
        <v>440</v>
      </c>
      <c r="B203" s="9" t="s">
        <v>424</v>
      </c>
      <c r="C203" s="15" t="s">
        <v>425</v>
      </c>
      <c r="D203" s="15" t="s">
        <v>440</v>
      </c>
      <c r="E203" s="16">
        <v>-15.7</v>
      </c>
      <c r="F203" s="16">
        <v>11.7</v>
      </c>
      <c r="G203" s="16">
        <v>-11.4</v>
      </c>
      <c r="H203" s="16">
        <f t="shared" si="6"/>
        <v>4.2999999999999989</v>
      </c>
    </row>
    <row r="204" spans="1:8" x14ac:dyDescent="0.2">
      <c r="A204" s="15" t="s">
        <v>441</v>
      </c>
      <c r="B204" s="9" t="s">
        <v>424</v>
      </c>
      <c r="C204" s="15" t="s">
        <v>425</v>
      </c>
      <c r="D204" s="15" t="s">
        <v>441</v>
      </c>
      <c r="E204" s="16">
        <v>-18.8</v>
      </c>
      <c r="F204" s="16">
        <v>8.1</v>
      </c>
      <c r="G204" s="16">
        <v>-13.5</v>
      </c>
      <c r="H204" s="16">
        <f t="shared" si="6"/>
        <v>5.3000000000000007</v>
      </c>
    </row>
    <row r="205" spans="1:8" x14ac:dyDescent="0.2">
      <c r="A205" s="15" t="s">
        <v>442</v>
      </c>
      <c r="B205" s="9" t="s">
        <v>424</v>
      </c>
      <c r="C205" s="15" t="s">
        <v>425</v>
      </c>
      <c r="D205" s="15" t="s">
        <v>442</v>
      </c>
      <c r="E205" s="16">
        <v>-14.9</v>
      </c>
      <c r="F205" s="16">
        <v>13.2</v>
      </c>
      <c r="G205" s="16">
        <v>-13.3</v>
      </c>
      <c r="H205" s="16">
        <f t="shared" si="6"/>
        <v>1.5999999999999996</v>
      </c>
    </row>
    <row r="206" spans="1:8" x14ac:dyDescent="0.2">
      <c r="A206" s="15" t="s">
        <v>443</v>
      </c>
      <c r="B206" s="9" t="s">
        <v>424</v>
      </c>
      <c r="C206" s="15" t="s">
        <v>425</v>
      </c>
      <c r="D206" s="15" t="s">
        <v>443</v>
      </c>
      <c r="E206" s="16">
        <v>-14.7</v>
      </c>
      <c r="F206" s="16">
        <v>14</v>
      </c>
      <c r="G206" s="16">
        <v>-10.3</v>
      </c>
      <c r="H206" s="16">
        <f t="shared" si="6"/>
        <v>4.3999999999999986</v>
      </c>
    </row>
  </sheetData>
  <sortState xmlns:xlrd2="http://schemas.microsoft.com/office/spreadsheetml/2017/richdata2" ref="A2:H206">
    <sortCondition ref="B2:B206"/>
    <sortCondition ref="C2:C206"/>
    <sortCondition ref="D2:D206"/>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1352F-8B5A-524F-8CD1-4E3DC48E96E3}">
  <dimension ref="A1:I90"/>
  <sheetViews>
    <sheetView workbookViewId="0">
      <selection activeCell="B36" sqref="B36:B66"/>
    </sheetView>
  </sheetViews>
  <sheetFormatPr baseColWidth="10" defaultRowHeight="16" x14ac:dyDescent="0.2"/>
  <cols>
    <col min="1" max="1" width="17.6640625" bestFit="1" customWidth="1"/>
    <col min="2" max="2" width="15.6640625" bestFit="1" customWidth="1"/>
    <col min="3" max="3" width="25.83203125" bestFit="1" customWidth="1"/>
    <col min="4" max="4" width="8.1640625" bestFit="1" customWidth="1"/>
    <col min="5" max="5" width="8.5" bestFit="1" customWidth="1"/>
    <col min="6" max="6" width="5.5" bestFit="1" customWidth="1"/>
    <col min="7" max="7" width="9.6640625" bestFit="1" customWidth="1"/>
    <col min="8" max="8" width="5.83203125" bestFit="1" customWidth="1"/>
    <col min="9" max="9" width="9.6640625" bestFit="1" customWidth="1"/>
  </cols>
  <sheetData>
    <row r="1" spans="1:9" x14ac:dyDescent="0.2">
      <c r="A1" s="18" t="s">
        <v>527</v>
      </c>
      <c r="B1" s="18" t="s">
        <v>427</v>
      </c>
      <c r="C1" s="18" t="s">
        <v>428</v>
      </c>
      <c r="D1" s="18" t="s">
        <v>528</v>
      </c>
      <c r="E1" s="18" t="s">
        <v>529</v>
      </c>
      <c r="F1" s="19" t="s">
        <v>444</v>
      </c>
      <c r="G1" s="18" t="s">
        <v>445</v>
      </c>
      <c r="H1" s="19" t="s">
        <v>3</v>
      </c>
      <c r="I1" s="19" t="s">
        <v>446</v>
      </c>
    </row>
    <row r="2" spans="1:9" x14ac:dyDescent="0.2">
      <c r="A2" s="20" t="s">
        <v>447</v>
      </c>
      <c r="B2" s="20" t="s">
        <v>530</v>
      </c>
      <c r="C2" s="20" t="s">
        <v>89</v>
      </c>
      <c r="D2" s="20" t="s">
        <v>448</v>
      </c>
      <c r="E2" s="20" t="s">
        <v>535</v>
      </c>
      <c r="F2" s="21">
        <v>-22.8</v>
      </c>
      <c r="G2" s="21">
        <f t="shared" ref="G2:G12" si="0">F2</f>
        <v>-22.8</v>
      </c>
      <c r="H2" s="21">
        <v>9.6</v>
      </c>
      <c r="I2" s="21">
        <f t="shared" ref="I2:I12" si="1">H2</f>
        <v>9.6</v>
      </c>
    </row>
    <row r="3" spans="1:9" x14ac:dyDescent="0.2">
      <c r="A3" s="20" t="s">
        <v>447</v>
      </c>
      <c r="B3" s="20" t="s">
        <v>530</v>
      </c>
      <c r="C3" s="20" t="s">
        <v>89</v>
      </c>
      <c r="D3" s="20" t="s">
        <v>449</v>
      </c>
      <c r="E3" s="20" t="s">
        <v>535</v>
      </c>
      <c r="F3" s="21">
        <v>-21.1</v>
      </c>
      <c r="G3" s="21">
        <f t="shared" si="0"/>
        <v>-21.1</v>
      </c>
      <c r="H3" s="21">
        <v>8.6999999999999993</v>
      </c>
      <c r="I3" s="21">
        <f t="shared" si="1"/>
        <v>8.6999999999999993</v>
      </c>
    </row>
    <row r="4" spans="1:9" x14ac:dyDescent="0.2">
      <c r="A4" s="20" t="s">
        <v>447</v>
      </c>
      <c r="B4" s="20" t="s">
        <v>530</v>
      </c>
      <c r="C4" s="20" t="s">
        <v>450</v>
      </c>
      <c r="D4" s="20" t="s">
        <v>449</v>
      </c>
      <c r="E4" s="20" t="s">
        <v>535</v>
      </c>
      <c r="F4" s="21">
        <v>-23.789153263724952</v>
      </c>
      <c r="G4" s="21">
        <f t="shared" si="0"/>
        <v>-23.789153263724952</v>
      </c>
      <c r="H4" s="21">
        <v>7.7725496826215501</v>
      </c>
      <c r="I4" s="21">
        <f t="shared" si="1"/>
        <v>7.7725496826215501</v>
      </c>
    </row>
    <row r="5" spans="1:9" x14ac:dyDescent="0.2">
      <c r="A5" s="20" t="s">
        <v>447</v>
      </c>
      <c r="B5" s="20" t="s">
        <v>530</v>
      </c>
      <c r="C5" s="20" t="s">
        <v>89</v>
      </c>
      <c r="D5" s="20" t="s">
        <v>449</v>
      </c>
      <c r="E5" s="20" t="s">
        <v>535</v>
      </c>
      <c r="F5" s="21">
        <v>-23.150683117667519</v>
      </c>
      <c r="G5" s="21">
        <f t="shared" si="0"/>
        <v>-23.150683117667519</v>
      </c>
      <c r="H5" s="21">
        <v>15.146382352061304</v>
      </c>
      <c r="I5" s="21">
        <f t="shared" si="1"/>
        <v>15.146382352061304</v>
      </c>
    </row>
    <row r="6" spans="1:9" x14ac:dyDescent="0.2">
      <c r="A6" s="20" t="s">
        <v>447</v>
      </c>
      <c r="B6" s="20" t="s">
        <v>530</v>
      </c>
      <c r="C6" s="20" t="s">
        <v>337</v>
      </c>
      <c r="D6" s="20" t="s">
        <v>449</v>
      </c>
      <c r="E6" s="20" t="s">
        <v>535</v>
      </c>
      <c r="F6" s="21">
        <v>-22.931471637706682</v>
      </c>
      <c r="G6" s="21">
        <f t="shared" si="0"/>
        <v>-22.931471637706682</v>
      </c>
      <c r="H6" s="21">
        <v>11.097969659324393</v>
      </c>
      <c r="I6" s="21">
        <f t="shared" si="1"/>
        <v>11.097969659324393</v>
      </c>
    </row>
    <row r="7" spans="1:9" x14ac:dyDescent="0.2">
      <c r="A7" s="20" t="s">
        <v>451</v>
      </c>
      <c r="B7" s="20" t="s">
        <v>530</v>
      </c>
      <c r="C7" s="20" t="s">
        <v>89</v>
      </c>
      <c r="D7" s="20" t="s">
        <v>452</v>
      </c>
      <c r="E7" s="20" t="s">
        <v>535</v>
      </c>
      <c r="F7" s="21">
        <v>-25.2</v>
      </c>
      <c r="G7" s="21">
        <f t="shared" si="0"/>
        <v>-25.2</v>
      </c>
      <c r="H7" s="21">
        <v>2.6</v>
      </c>
      <c r="I7" s="21">
        <f t="shared" si="1"/>
        <v>2.6</v>
      </c>
    </row>
    <row r="8" spans="1:9" x14ac:dyDescent="0.2">
      <c r="A8" s="20" t="s">
        <v>453</v>
      </c>
      <c r="B8" s="20" t="s">
        <v>530</v>
      </c>
      <c r="C8" s="20" t="s">
        <v>450</v>
      </c>
      <c r="D8" s="20" t="s">
        <v>454</v>
      </c>
      <c r="E8" s="20" t="s">
        <v>535</v>
      </c>
      <c r="F8" s="21">
        <v>-24.486973710784579</v>
      </c>
      <c r="G8" s="21">
        <f t="shared" si="0"/>
        <v>-24.486973710784579</v>
      </c>
      <c r="H8" s="21">
        <v>12.241138738837499</v>
      </c>
      <c r="I8" s="21">
        <f t="shared" si="1"/>
        <v>12.241138738837499</v>
      </c>
    </row>
    <row r="9" spans="1:9" x14ac:dyDescent="0.2">
      <c r="A9" s="20" t="s">
        <v>455</v>
      </c>
      <c r="B9" s="20" t="s">
        <v>530</v>
      </c>
      <c r="C9" s="20" t="s">
        <v>177</v>
      </c>
      <c r="D9" s="20" t="s">
        <v>449</v>
      </c>
      <c r="E9" s="20" t="s">
        <v>535</v>
      </c>
      <c r="F9" s="21">
        <v>-26.447999999999997</v>
      </c>
      <c r="G9" s="21">
        <f t="shared" si="0"/>
        <v>-26.447999999999997</v>
      </c>
      <c r="H9" s="21">
        <v>13.3292</v>
      </c>
      <c r="I9" s="21">
        <f t="shared" si="1"/>
        <v>13.3292</v>
      </c>
    </row>
    <row r="10" spans="1:9" x14ac:dyDescent="0.2">
      <c r="A10" s="20" t="s">
        <v>456</v>
      </c>
      <c r="B10" s="20" t="s">
        <v>530</v>
      </c>
      <c r="C10" s="20"/>
      <c r="D10" s="20"/>
      <c r="E10" s="20" t="s">
        <v>535</v>
      </c>
      <c r="F10" s="21">
        <v>-20.100000000000001</v>
      </c>
      <c r="G10" s="21">
        <f t="shared" si="0"/>
        <v>-20.100000000000001</v>
      </c>
      <c r="H10" s="21">
        <v>8.9</v>
      </c>
      <c r="I10" s="21">
        <f t="shared" si="1"/>
        <v>8.9</v>
      </c>
    </row>
    <row r="11" spans="1:9" x14ac:dyDescent="0.2">
      <c r="A11" s="20" t="s">
        <v>455</v>
      </c>
      <c r="B11" s="20" t="s">
        <v>530</v>
      </c>
      <c r="C11" s="20"/>
      <c r="D11" s="20"/>
      <c r="E11" s="20" t="s">
        <v>535</v>
      </c>
      <c r="F11" s="21">
        <v>-27</v>
      </c>
      <c r="G11" s="21">
        <f t="shared" si="0"/>
        <v>-27</v>
      </c>
      <c r="H11" s="21">
        <v>7.3</v>
      </c>
      <c r="I11" s="21">
        <f t="shared" si="1"/>
        <v>7.3</v>
      </c>
    </row>
    <row r="12" spans="1:9" x14ac:dyDescent="0.2">
      <c r="A12" s="20" t="s">
        <v>455</v>
      </c>
      <c r="B12" s="20" t="s">
        <v>530</v>
      </c>
      <c r="C12" s="20"/>
      <c r="D12" s="20"/>
      <c r="E12" s="20" t="s">
        <v>535</v>
      </c>
      <c r="F12" s="21">
        <v>-26.3</v>
      </c>
      <c r="G12" s="21">
        <f t="shared" si="0"/>
        <v>-26.3</v>
      </c>
      <c r="H12" s="21">
        <v>5.2</v>
      </c>
      <c r="I12" s="21">
        <f t="shared" si="1"/>
        <v>5.2</v>
      </c>
    </row>
    <row r="13" spans="1:9" x14ac:dyDescent="0.2">
      <c r="A13" s="20" t="s">
        <v>447</v>
      </c>
      <c r="B13" s="20" t="s">
        <v>530</v>
      </c>
      <c r="C13" s="20"/>
      <c r="D13" s="20"/>
      <c r="E13" s="20" t="s">
        <v>535</v>
      </c>
      <c r="F13" s="21">
        <v>-21.4</v>
      </c>
      <c r="G13" s="21">
        <f>F13</f>
        <v>-21.4</v>
      </c>
      <c r="H13" s="21">
        <v>13.3</v>
      </c>
      <c r="I13" s="21">
        <f t="shared" ref="I13:I18" si="2">H13</f>
        <v>13.3</v>
      </c>
    </row>
    <row r="14" spans="1:9" x14ac:dyDescent="0.2">
      <c r="A14" s="20" t="s">
        <v>447</v>
      </c>
      <c r="B14" s="20" t="s">
        <v>530</v>
      </c>
      <c r="C14" s="20"/>
      <c r="D14" s="20"/>
      <c r="E14" s="20" t="s">
        <v>535</v>
      </c>
      <c r="F14" s="21">
        <v>-22.2</v>
      </c>
      <c r="G14" s="21">
        <f>F14</f>
        <v>-22.2</v>
      </c>
      <c r="H14" s="21">
        <v>13.4</v>
      </c>
      <c r="I14" s="21">
        <f t="shared" si="2"/>
        <v>13.4</v>
      </c>
    </row>
    <row r="15" spans="1:9" x14ac:dyDescent="0.2">
      <c r="A15" s="20" t="s">
        <v>447</v>
      </c>
      <c r="B15" s="20" t="s">
        <v>530</v>
      </c>
      <c r="C15" s="20"/>
      <c r="D15" s="20"/>
      <c r="E15" s="20" t="s">
        <v>535</v>
      </c>
      <c r="F15" s="21">
        <v>-25.3</v>
      </c>
      <c r="G15" s="21">
        <f>F15</f>
        <v>-25.3</v>
      </c>
      <c r="H15" s="21">
        <v>16.5</v>
      </c>
      <c r="I15" s="21">
        <f t="shared" si="2"/>
        <v>16.5</v>
      </c>
    </row>
    <row r="16" spans="1:9" x14ac:dyDescent="0.2">
      <c r="A16" s="20" t="s">
        <v>457</v>
      </c>
      <c r="B16" s="20" t="s">
        <v>530</v>
      </c>
      <c r="C16" s="20"/>
      <c r="D16" s="20"/>
      <c r="E16" s="20" t="s">
        <v>535</v>
      </c>
      <c r="F16" s="21">
        <v>-23.7</v>
      </c>
      <c r="G16" s="21">
        <f>F16</f>
        <v>-23.7</v>
      </c>
      <c r="H16" s="21">
        <v>-1.2</v>
      </c>
      <c r="I16" s="21">
        <f t="shared" si="2"/>
        <v>-1.2</v>
      </c>
    </row>
    <row r="17" spans="1:9" x14ac:dyDescent="0.2">
      <c r="A17" s="20" t="s">
        <v>458</v>
      </c>
      <c r="B17" s="20" t="s">
        <v>530</v>
      </c>
      <c r="C17" s="20"/>
      <c r="D17" s="20"/>
      <c r="E17" s="20" t="s">
        <v>536</v>
      </c>
      <c r="F17" s="21">
        <v>-23.3</v>
      </c>
      <c r="G17" s="21">
        <f>F17+1.5</f>
        <v>-21.8</v>
      </c>
      <c r="H17" s="21">
        <v>0.5</v>
      </c>
      <c r="I17" s="21">
        <f t="shared" si="2"/>
        <v>0.5</v>
      </c>
    </row>
    <row r="18" spans="1:9" x14ac:dyDescent="0.2">
      <c r="A18" s="20" t="s">
        <v>459</v>
      </c>
      <c r="B18" s="20" t="s">
        <v>530</v>
      </c>
      <c r="C18" s="20" t="s">
        <v>534</v>
      </c>
      <c r="D18" s="20" t="s">
        <v>449</v>
      </c>
      <c r="E18" s="20" t="s">
        <v>536</v>
      </c>
      <c r="F18" s="21">
        <v>-26.780503839615697</v>
      </c>
      <c r="G18" s="21">
        <f>F18+1.5</f>
        <v>-25.280503839615697</v>
      </c>
      <c r="H18" s="21">
        <v>1.0795258661552103</v>
      </c>
      <c r="I18" s="21">
        <f t="shared" si="2"/>
        <v>1.0795258661552103</v>
      </c>
    </row>
    <row r="19" spans="1:9" x14ac:dyDescent="0.2">
      <c r="A19" s="20" t="s">
        <v>460</v>
      </c>
      <c r="B19" s="20" t="s">
        <v>531</v>
      </c>
      <c r="C19" s="20" t="s">
        <v>450</v>
      </c>
      <c r="D19" s="20" t="s">
        <v>461</v>
      </c>
      <c r="E19" s="20" t="s">
        <v>535</v>
      </c>
      <c r="F19" s="21">
        <v>-12.195907223985797</v>
      </c>
      <c r="G19" s="21">
        <f t="shared" ref="G19:G31" si="3">F19</f>
        <v>-12.195907223985797</v>
      </c>
      <c r="H19" s="21">
        <v>11.757183325385908</v>
      </c>
      <c r="I19" s="21">
        <f t="shared" ref="I19:I31" si="4">H19</f>
        <v>11.757183325385908</v>
      </c>
    </row>
    <row r="20" spans="1:9" x14ac:dyDescent="0.2">
      <c r="A20" s="20" t="s">
        <v>462</v>
      </c>
      <c r="B20" s="20" t="s">
        <v>531</v>
      </c>
      <c r="C20" s="20" t="s">
        <v>337</v>
      </c>
      <c r="D20" s="20" t="s">
        <v>449</v>
      </c>
      <c r="E20" s="20" t="s">
        <v>535</v>
      </c>
      <c r="F20" s="21">
        <v>-9.4133163306201002</v>
      </c>
      <c r="G20" s="21">
        <f t="shared" si="3"/>
        <v>-9.4133163306201002</v>
      </c>
      <c r="H20" s="21">
        <v>17.007226590711486</v>
      </c>
      <c r="I20" s="21">
        <f t="shared" si="4"/>
        <v>17.007226590711486</v>
      </c>
    </row>
    <row r="21" spans="1:9" x14ac:dyDescent="0.2">
      <c r="A21" s="20" t="s">
        <v>462</v>
      </c>
      <c r="B21" s="20" t="s">
        <v>531</v>
      </c>
      <c r="C21" s="20" t="s">
        <v>337</v>
      </c>
      <c r="D21" s="20" t="s">
        <v>449</v>
      </c>
      <c r="E21" s="20" t="s">
        <v>535</v>
      </c>
      <c r="F21" s="21">
        <v>-9.6348689937135603</v>
      </c>
      <c r="G21" s="21">
        <f t="shared" si="3"/>
        <v>-9.6348689937135603</v>
      </c>
      <c r="H21" s="21">
        <v>10.436533206311099</v>
      </c>
      <c r="I21" s="21">
        <f t="shared" si="4"/>
        <v>10.436533206311099</v>
      </c>
    </row>
    <row r="22" spans="1:9" x14ac:dyDescent="0.2">
      <c r="A22" s="20" t="s">
        <v>462</v>
      </c>
      <c r="B22" s="20" t="s">
        <v>531</v>
      </c>
      <c r="C22" s="20" t="s">
        <v>337</v>
      </c>
      <c r="D22" s="20" t="s">
        <v>449</v>
      </c>
      <c r="E22" s="20" t="s">
        <v>535</v>
      </c>
      <c r="F22" s="21">
        <v>-8.8617765346825106</v>
      </c>
      <c r="G22" s="21">
        <f t="shared" si="3"/>
        <v>-8.8617765346825106</v>
      </c>
      <c r="H22" s="21">
        <v>6.1718154466494255</v>
      </c>
      <c r="I22" s="21">
        <f t="shared" si="4"/>
        <v>6.1718154466494255</v>
      </c>
    </row>
    <row r="23" spans="1:9" x14ac:dyDescent="0.2">
      <c r="A23" s="20" t="s">
        <v>463</v>
      </c>
      <c r="B23" s="20" t="s">
        <v>531</v>
      </c>
      <c r="C23" s="20"/>
      <c r="D23" s="20"/>
      <c r="E23" s="20" t="s">
        <v>535</v>
      </c>
      <c r="F23" s="21">
        <v>-10.199999999999999</v>
      </c>
      <c r="G23" s="21">
        <f t="shared" si="3"/>
        <v>-10.199999999999999</v>
      </c>
      <c r="H23" s="21">
        <v>19.5</v>
      </c>
      <c r="I23" s="21">
        <f t="shared" si="4"/>
        <v>19.5</v>
      </c>
    </row>
    <row r="24" spans="1:9" x14ac:dyDescent="0.2">
      <c r="A24" s="20" t="s">
        <v>463</v>
      </c>
      <c r="B24" s="20" t="s">
        <v>531</v>
      </c>
      <c r="C24" s="20"/>
      <c r="D24" s="20"/>
      <c r="E24" s="20" t="s">
        <v>535</v>
      </c>
      <c r="F24" s="21">
        <v>-9.4</v>
      </c>
      <c r="G24" s="21">
        <f t="shared" si="3"/>
        <v>-9.4</v>
      </c>
      <c r="H24" s="21">
        <v>4.5999999999999996</v>
      </c>
      <c r="I24" s="21">
        <f t="shared" si="4"/>
        <v>4.5999999999999996</v>
      </c>
    </row>
    <row r="25" spans="1:9" x14ac:dyDescent="0.2">
      <c r="A25" s="20" t="s">
        <v>463</v>
      </c>
      <c r="B25" s="20" t="s">
        <v>531</v>
      </c>
      <c r="C25" s="20"/>
      <c r="D25" s="20"/>
      <c r="E25" s="20" t="s">
        <v>535</v>
      </c>
      <c r="F25" s="21">
        <v>-11.2</v>
      </c>
      <c r="G25" s="21">
        <f t="shared" si="3"/>
        <v>-11.2</v>
      </c>
      <c r="H25" s="21">
        <v>5.2</v>
      </c>
      <c r="I25" s="21">
        <f t="shared" si="4"/>
        <v>5.2</v>
      </c>
    </row>
    <row r="26" spans="1:9" x14ac:dyDescent="0.2">
      <c r="A26" s="20" t="s">
        <v>463</v>
      </c>
      <c r="B26" s="20" t="s">
        <v>531</v>
      </c>
      <c r="C26" s="20"/>
      <c r="D26" s="20"/>
      <c r="E26" s="20" t="s">
        <v>535</v>
      </c>
      <c r="F26" s="21">
        <v>-12.4</v>
      </c>
      <c r="G26" s="21">
        <f t="shared" si="3"/>
        <v>-12.4</v>
      </c>
      <c r="H26" s="21">
        <v>13.3</v>
      </c>
      <c r="I26" s="21">
        <f t="shared" si="4"/>
        <v>13.3</v>
      </c>
    </row>
    <row r="27" spans="1:9" x14ac:dyDescent="0.2">
      <c r="A27" s="20" t="s">
        <v>463</v>
      </c>
      <c r="B27" s="20" t="s">
        <v>531</v>
      </c>
      <c r="C27" s="20"/>
      <c r="D27" s="20"/>
      <c r="E27" s="20" t="s">
        <v>535</v>
      </c>
      <c r="F27" s="21">
        <v>-12.9</v>
      </c>
      <c r="G27" s="21">
        <f t="shared" si="3"/>
        <v>-12.9</v>
      </c>
      <c r="H27" s="21">
        <v>16.2</v>
      </c>
      <c r="I27" s="21">
        <f t="shared" si="4"/>
        <v>16.2</v>
      </c>
    </row>
    <row r="28" spans="1:9" x14ac:dyDescent="0.2">
      <c r="A28" s="20" t="s">
        <v>463</v>
      </c>
      <c r="B28" s="20" t="s">
        <v>531</v>
      </c>
      <c r="C28" s="20"/>
      <c r="D28" s="20"/>
      <c r="E28" s="20" t="s">
        <v>535</v>
      </c>
      <c r="F28" s="21">
        <v>-13</v>
      </c>
      <c r="G28" s="21">
        <f t="shared" si="3"/>
        <v>-13</v>
      </c>
      <c r="H28" s="21">
        <v>20.8</v>
      </c>
      <c r="I28" s="21">
        <f t="shared" si="4"/>
        <v>20.8</v>
      </c>
    </row>
    <row r="29" spans="1:9" x14ac:dyDescent="0.2">
      <c r="A29" s="20" t="s">
        <v>463</v>
      </c>
      <c r="B29" s="20" t="s">
        <v>531</v>
      </c>
      <c r="C29" s="20"/>
      <c r="D29" s="20"/>
      <c r="E29" s="20" t="s">
        <v>535</v>
      </c>
      <c r="F29" s="21">
        <v>-11.1</v>
      </c>
      <c r="G29" s="21">
        <f t="shared" si="3"/>
        <v>-11.1</v>
      </c>
      <c r="H29" s="21">
        <v>14.7</v>
      </c>
      <c r="I29" s="21">
        <f t="shared" si="4"/>
        <v>14.7</v>
      </c>
    </row>
    <row r="30" spans="1:9" x14ac:dyDescent="0.2">
      <c r="A30" s="20" t="s">
        <v>463</v>
      </c>
      <c r="B30" s="20" t="s">
        <v>531</v>
      </c>
      <c r="C30" s="20"/>
      <c r="D30" s="20"/>
      <c r="E30" s="20" t="s">
        <v>535</v>
      </c>
      <c r="F30" s="21">
        <v>-13.5</v>
      </c>
      <c r="G30" s="21">
        <f t="shared" si="3"/>
        <v>-13.5</v>
      </c>
      <c r="H30" s="21">
        <v>11.2</v>
      </c>
      <c r="I30" s="21">
        <f t="shared" si="4"/>
        <v>11.2</v>
      </c>
    </row>
    <row r="31" spans="1:9" x14ac:dyDescent="0.2">
      <c r="A31" s="22" t="s">
        <v>464</v>
      </c>
      <c r="B31" s="20" t="s">
        <v>531</v>
      </c>
      <c r="C31" s="20"/>
      <c r="D31" s="20"/>
      <c r="E31" s="20" t="s">
        <v>535</v>
      </c>
      <c r="F31" s="21">
        <v>-11.4</v>
      </c>
      <c r="G31" s="21">
        <f t="shared" si="3"/>
        <v>-11.4</v>
      </c>
      <c r="H31" s="21">
        <v>4.8</v>
      </c>
      <c r="I31" s="21">
        <f t="shared" si="4"/>
        <v>4.8</v>
      </c>
    </row>
    <row r="32" spans="1:9" x14ac:dyDescent="0.2">
      <c r="A32" s="22" t="s">
        <v>465</v>
      </c>
      <c r="B32" s="20" t="s">
        <v>532</v>
      </c>
      <c r="C32" s="20"/>
      <c r="D32" s="20"/>
      <c r="E32" s="20" t="s">
        <v>535</v>
      </c>
      <c r="F32" s="2">
        <v>-22.023199999999999</v>
      </c>
      <c r="G32" s="21">
        <f>F32</f>
        <v>-22.023199999999999</v>
      </c>
      <c r="H32" s="2">
        <v>-0.34460000000000002</v>
      </c>
      <c r="I32" s="21">
        <f>H32</f>
        <v>-0.34460000000000002</v>
      </c>
    </row>
    <row r="33" spans="1:9" x14ac:dyDescent="0.2">
      <c r="A33" s="22" t="s">
        <v>466</v>
      </c>
      <c r="B33" s="20" t="s">
        <v>532</v>
      </c>
      <c r="C33" s="20"/>
      <c r="D33" s="20"/>
      <c r="E33" s="20" t="s">
        <v>535</v>
      </c>
      <c r="F33" s="2">
        <v>-25.228199999999998</v>
      </c>
      <c r="G33" s="21">
        <f>F33</f>
        <v>-25.228199999999998</v>
      </c>
      <c r="H33" s="2">
        <v>-1.3456000000000001</v>
      </c>
      <c r="I33" s="21">
        <f>H33</f>
        <v>-1.3456000000000001</v>
      </c>
    </row>
    <row r="34" spans="1:9" x14ac:dyDescent="0.2">
      <c r="A34" s="22" t="s">
        <v>466</v>
      </c>
      <c r="B34" s="20" t="s">
        <v>532</v>
      </c>
      <c r="C34" s="20"/>
      <c r="D34" s="20"/>
      <c r="E34" s="20" t="s">
        <v>535</v>
      </c>
      <c r="F34" s="2">
        <v>-24.817200000000003</v>
      </c>
      <c r="G34" s="21">
        <f>F34</f>
        <v>-24.817200000000003</v>
      </c>
      <c r="H34" s="2">
        <v>-0.5596000000000001</v>
      </c>
      <c r="I34" s="21">
        <f>H34</f>
        <v>-0.5596000000000001</v>
      </c>
    </row>
    <row r="35" spans="1:9" x14ac:dyDescent="0.2">
      <c r="A35" s="22" t="s">
        <v>467</v>
      </c>
      <c r="B35" s="20" t="s">
        <v>532</v>
      </c>
      <c r="C35" s="20"/>
      <c r="D35" s="20"/>
      <c r="E35" s="20" t="s">
        <v>535</v>
      </c>
      <c r="F35" s="2">
        <v>-22.1</v>
      </c>
      <c r="G35" s="21">
        <f>F35</f>
        <v>-22.1</v>
      </c>
      <c r="H35" s="2">
        <v>5.2</v>
      </c>
      <c r="I35" s="21">
        <f>H35</f>
        <v>5.2</v>
      </c>
    </row>
    <row r="36" spans="1:9" x14ac:dyDescent="0.2">
      <c r="A36" s="20" t="s">
        <v>468</v>
      </c>
      <c r="B36" s="20" t="s">
        <v>533</v>
      </c>
      <c r="C36" s="20" t="s">
        <v>138</v>
      </c>
      <c r="D36" s="20" t="s">
        <v>469</v>
      </c>
      <c r="E36" s="20" t="s">
        <v>535</v>
      </c>
      <c r="F36" s="21">
        <v>-12.5</v>
      </c>
      <c r="G36" s="21">
        <f>F36-1</f>
        <v>-13.5</v>
      </c>
      <c r="H36" s="21">
        <v>22.9</v>
      </c>
      <c r="I36" s="21">
        <f>H36+2</f>
        <v>24.9</v>
      </c>
    </row>
    <row r="37" spans="1:9" x14ac:dyDescent="0.2">
      <c r="A37" s="20" t="s">
        <v>470</v>
      </c>
      <c r="B37" s="20" t="s">
        <v>533</v>
      </c>
      <c r="C37" s="20" t="s">
        <v>471</v>
      </c>
      <c r="D37" s="20" t="s">
        <v>472</v>
      </c>
      <c r="E37" s="20" t="s">
        <v>536</v>
      </c>
      <c r="F37" s="21">
        <v>-16.3</v>
      </c>
      <c r="G37" s="21">
        <f t="shared" ref="G37:G49" si="5">F37+1.5</f>
        <v>-14.8</v>
      </c>
      <c r="H37" s="21">
        <v>23.916657122407472</v>
      </c>
      <c r="I37" s="21">
        <f t="shared" ref="I37:I51" si="6">H37</f>
        <v>23.916657122407472</v>
      </c>
    </row>
    <row r="38" spans="1:9" x14ac:dyDescent="0.2">
      <c r="A38" s="20" t="s">
        <v>473</v>
      </c>
      <c r="B38" s="20" t="s">
        <v>533</v>
      </c>
      <c r="C38" s="20" t="s">
        <v>471</v>
      </c>
      <c r="D38" s="20" t="s">
        <v>472</v>
      </c>
      <c r="E38" s="20" t="s">
        <v>536</v>
      </c>
      <c r="F38" s="21">
        <v>-16.899999999999999</v>
      </c>
      <c r="G38" s="21">
        <f t="shared" si="5"/>
        <v>-15.399999999999999</v>
      </c>
      <c r="H38" s="21">
        <v>21.680894484160149</v>
      </c>
      <c r="I38" s="21">
        <f t="shared" si="6"/>
        <v>21.680894484160149</v>
      </c>
    </row>
    <row r="39" spans="1:9" x14ac:dyDescent="0.2">
      <c r="A39" s="20" t="s">
        <v>474</v>
      </c>
      <c r="B39" s="20" t="s">
        <v>533</v>
      </c>
      <c r="C39" s="20" t="s">
        <v>475</v>
      </c>
      <c r="D39" s="20" t="s">
        <v>472</v>
      </c>
      <c r="E39" s="20" t="s">
        <v>536</v>
      </c>
      <c r="F39" s="21">
        <v>-17.225764873679012</v>
      </c>
      <c r="G39" s="21">
        <f t="shared" si="5"/>
        <v>-15.725764873679012</v>
      </c>
      <c r="H39" s="21">
        <v>21.115684648744406</v>
      </c>
      <c r="I39" s="21">
        <f t="shared" si="6"/>
        <v>21.115684648744406</v>
      </c>
    </row>
    <row r="40" spans="1:9" x14ac:dyDescent="0.2">
      <c r="A40" s="20" t="s">
        <v>476</v>
      </c>
      <c r="B40" s="20" t="s">
        <v>533</v>
      </c>
      <c r="C40" s="20" t="s">
        <v>475</v>
      </c>
      <c r="D40" s="20" t="s">
        <v>472</v>
      </c>
      <c r="E40" s="20" t="s">
        <v>536</v>
      </c>
      <c r="F40" s="21">
        <v>-17.782132991300664</v>
      </c>
      <c r="G40" s="21">
        <f t="shared" si="5"/>
        <v>-16.282132991300664</v>
      </c>
      <c r="H40" s="21">
        <v>20.908678858321608</v>
      </c>
      <c r="I40" s="21">
        <f t="shared" si="6"/>
        <v>20.908678858321608</v>
      </c>
    </row>
    <row r="41" spans="1:9" x14ac:dyDescent="0.2">
      <c r="A41" s="20" t="s">
        <v>477</v>
      </c>
      <c r="B41" s="20" t="s">
        <v>533</v>
      </c>
      <c r="C41" s="20" t="s">
        <v>471</v>
      </c>
      <c r="D41" s="20" t="s">
        <v>472</v>
      </c>
      <c r="E41" s="20" t="s">
        <v>536</v>
      </c>
      <c r="F41" s="21">
        <v>-16.662410022497788</v>
      </c>
      <c r="G41" s="21">
        <f t="shared" si="5"/>
        <v>-15.162410022497788</v>
      </c>
      <c r="H41" s="21">
        <v>23.019693059913735</v>
      </c>
      <c r="I41" s="21">
        <f t="shared" si="6"/>
        <v>23.019693059913735</v>
      </c>
    </row>
    <row r="42" spans="1:9" x14ac:dyDescent="0.2">
      <c r="A42" s="20" t="s">
        <v>478</v>
      </c>
      <c r="B42" s="20" t="s">
        <v>533</v>
      </c>
      <c r="C42" s="20" t="s">
        <v>475</v>
      </c>
      <c r="D42" s="20" t="s">
        <v>472</v>
      </c>
      <c r="E42" s="20" t="s">
        <v>536</v>
      </c>
      <c r="F42" s="21">
        <v>-14.018339991907489</v>
      </c>
      <c r="G42" s="21">
        <f t="shared" si="5"/>
        <v>-12.518339991907489</v>
      </c>
      <c r="H42" s="21">
        <v>22.278536071886734</v>
      </c>
      <c r="I42" s="21">
        <f t="shared" si="6"/>
        <v>22.278536071886734</v>
      </c>
    </row>
    <row r="43" spans="1:9" x14ac:dyDescent="0.2">
      <c r="A43" s="20" t="s">
        <v>479</v>
      </c>
      <c r="B43" s="20" t="s">
        <v>533</v>
      </c>
      <c r="C43" s="20" t="s">
        <v>475</v>
      </c>
      <c r="D43" s="20" t="s">
        <v>472</v>
      </c>
      <c r="E43" s="20" t="s">
        <v>536</v>
      </c>
      <c r="F43" s="21">
        <v>-17.101486850722228</v>
      </c>
      <c r="G43" s="21">
        <f t="shared" si="5"/>
        <v>-15.601486850722228</v>
      </c>
      <c r="H43" s="21">
        <v>22.033860688168254</v>
      </c>
      <c r="I43" s="21">
        <f t="shared" si="6"/>
        <v>22.033860688168254</v>
      </c>
    </row>
    <row r="44" spans="1:9" x14ac:dyDescent="0.2">
      <c r="A44" s="20" t="s">
        <v>480</v>
      </c>
      <c r="B44" s="20" t="s">
        <v>533</v>
      </c>
      <c r="C44" s="20" t="s">
        <v>475</v>
      </c>
      <c r="D44" s="20" t="s">
        <v>472</v>
      </c>
      <c r="E44" s="20" t="s">
        <v>536</v>
      </c>
      <c r="F44" s="21">
        <v>-16.47418717215141</v>
      </c>
      <c r="G44" s="21">
        <f t="shared" si="5"/>
        <v>-14.97418717215141</v>
      </c>
      <c r="H44" s="21">
        <v>21.648372730321533</v>
      </c>
      <c r="I44" s="21">
        <f t="shared" si="6"/>
        <v>21.648372730321533</v>
      </c>
    </row>
    <row r="45" spans="1:9" x14ac:dyDescent="0.2">
      <c r="A45" s="20" t="s">
        <v>481</v>
      </c>
      <c r="B45" s="20" t="s">
        <v>533</v>
      </c>
      <c r="C45" s="20" t="s">
        <v>475</v>
      </c>
      <c r="D45" s="20" t="s">
        <v>472</v>
      </c>
      <c r="E45" s="20" t="s">
        <v>536</v>
      </c>
      <c r="F45" s="21">
        <v>-17.461890197596755</v>
      </c>
      <c r="G45" s="21">
        <f t="shared" si="5"/>
        <v>-15.961890197596755</v>
      </c>
      <c r="H45" s="21">
        <v>15.919361354374463</v>
      </c>
      <c r="I45" s="21">
        <f t="shared" si="6"/>
        <v>15.919361354374463</v>
      </c>
    </row>
    <row r="46" spans="1:9" x14ac:dyDescent="0.2">
      <c r="A46" s="20" t="s">
        <v>482</v>
      </c>
      <c r="B46" s="20" t="s">
        <v>533</v>
      </c>
      <c r="C46" s="20" t="s">
        <v>475</v>
      </c>
      <c r="D46" s="20" t="s">
        <v>472</v>
      </c>
      <c r="E46" s="20" t="s">
        <v>536</v>
      </c>
      <c r="F46" s="21">
        <v>-15.846900060098216</v>
      </c>
      <c r="G46" s="21">
        <f t="shared" si="5"/>
        <v>-14.346900060098216</v>
      </c>
      <c r="H46" s="21">
        <v>21.489310038359193</v>
      </c>
      <c r="I46" s="21">
        <f t="shared" si="6"/>
        <v>21.489310038359193</v>
      </c>
    </row>
    <row r="47" spans="1:9" x14ac:dyDescent="0.2">
      <c r="A47" s="20" t="s">
        <v>483</v>
      </c>
      <c r="B47" s="20" t="s">
        <v>533</v>
      </c>
      <c r="C47" s="20" t="s">
        <v>475</v>
      </c>
      <c r="D47" s="20" t="s">
        <v>472</v>
      </c>
      <c r="E47" s="20" t="s">
        <v>536</v>
      </c>
      <c r="F47" s="21">
        <v>-15.922343281517195</v>
      </c>
      <c r="G47" s="21">
        <f t="shared" si="5"/>
        <v>-14.422343281517195</v>
      </c>
      <c r="H47" s="21">
        <v>21.304513042680675</v>
      </c>
      <c r="I47" s="21">
        <f t="shared" si="6"/>
        <v>21.304513042680675</v>
      </c>
    </row>
    <row r="48" spans="1:9" x14ac:dyDescent="0.2">
      <c r="A48" s="20" t="s">
        <v>484</v>
      </c>
      <c r="B48" s="20" t="s">
        <v>533</v>
      </c>
      <c r="C48" s="20" t="s">
        <v>475</v>
      </c>
      <c r="D48" s="20" t="s">
        <v>472</v>
      </c>
      <c r="E48" s="20" t="s">
        <v>536</v>
      </c>
      <c r="F48" s="21">
        <v>-17.032046568302956</v>
      </c>
      <c r="G48" s="21">
        <f t="shared" si="5"/>
        <v>-15.532046568302956</v>
      </c>
      <c r="H48" s="21">
        <v>19.850867487014916</v>
      </c>
      <c r="I48" s="21">
        <f t="shared" si="6"/>
        <v>19.850867487014916</v>
      </c>
    </row>
    <row r="49" spans="1:9" x14ac:dyDescent="0.2">
      <c r="A49" s="20" t="s">
        <v>485</v>
      </c>
      <c r="B49" s="20" t="s">
        <v>533</v>
      </c>
      <c r="C49" s="20" t="s">
        <v>471</v>
      </c>
      <c r="D49" s="20" t="s">
        <v>472</v>
      </c>
      <c r="E49" s="20" t="s">
        <v>536</v>
      </c>
      <c r="F49" s="21">
        <v>-17.042330404453597</v>
      </c>
      <c r="G49" s="21">
        <f t="shared" si="5"/>
        <v>-15.542330404453597</v>
      </c>
      <c r="H49" s="21">
        <v>22.747144035861076</v>
      </c>
      <c r="I49" s="21">
        <f t="shared" si="6"/>
        <v>22.747144035861076</v>
      </c>
    </row>
    <row r="50" spans="1:9" x14ac:dyDescent="0.2">
      <c r="A50" s="20" t="s">
        <v>486</v>
      </c>
      <c r="B50" s="20" t="s">
        <v>533</v>
      </c>
      <c r="C50" s="20" t="s">
        <v>487</v>
      </c>
      <c r="D50" s="20" t="s">
        <v>488</v>
      </c>
      <c r="E50" s="20" t="s">
        <v>535</v>
      </c>
      <c r="F50" s="21">
        <v>-17.308999999999997</v>
      </c>
      <c r="G50" s="21">
        <f>F50</f>
        <v>-17.308999999999997</v>
      </c>
      <c r="H50" s="21">
        <v>24.369200000000003</v>
      </c>
      <c r="I50" s="21">
        <f t="shared" si="6"/>
        <v>24.369200000000003</v>
      </c>
    </row>
    <row r="51" spans="1:9" x14ac:dyDescent="0.2">
      <c r="A51" s="20" t="s">
        <v>468</v>
      </c>
      <c r="B51" s="20" t="s">
        <v>533</v>
      </c>
      <c r="C51" s="20" t="s">
        <v>177</v>
      </c>
      <c r="D51" s="20" t="s">
        <v>488</v>
      </c>
      <c r="E51" s="20" t="s">
        <v>535</v>
      </c>
      <c r="F51" s="21">
        <v>-19.946999999999999</v>
      </c>
      <c r="G51" s="21">
        <f>F51</f>
        <v>-19.946999999999999</v>
      </c>
      <c r="H51" s="21">
        <v>18.3872</v>
      </c>
      <c r="I51" s="21">
        <f t="shared" si="6"/>
        <v>18.3872</v>
      </c>
    </row>
    <row r="52" spans="1:9" x14ac:dyDescent="0.2">
      <c r="A52" s="20" t="s">
        <v>470</v>
      </c>
      <c r="B52" s="20" t="s">
        <v>533</v>
      </c>
      <c r="C52" s="20" t="s">
        <v>337</v>
      </c>
      <c r="D52" s="20" t="s">
        <v>469</v>
      </c>
      <c r="E52" s="20" t="s">
        <v>535</v>
      </c>
      <c r="F52" s="21">
        <v>-14.1</v>
      </c>
      <c r="G52" s="21">
        <f>F52-1</f>
        <v>-15.1</v>
      </c>
      <c r="H52" s="21">
        <v>17.8</v>
      </c>
      <c r="I52" s="21">
        <f>H52+2</f>
        <v>19.8</v>
      </c>
    </row>
    <row r="53" spans="1:9" x14ac:dyDescent="0.2">
      <c r="A53" s="20" t="s">
        <v>489</v>
      </c>
      <c r="B53" s="20" t="s">
        <v>533</v>
      </c>
      <c r="C53" s="20" t="s">
        <v>369</v>
      </c>
      <c r="D53" s="20" t="s">
        <v>469</v>
      </c>
      <c r="E53" s="20" t="s">
        <v>535</v>
      </c>
      <c r="F53" s="21">
        <v>-15.7</v>
      </c>
      <c r="G53" s="21">
        <f>F53-1</f>
        <v>-16.7</v>
      </c>
      <c r="H53" s="21">
        <v>20.7</v>
      </c>
      <c r="I53" s="21">
        <f>H53+2</f>
        <v>22.7</v>
      </c>
    </row>
    <row r="54" spans="1:9" x14ac:dyDescent="0.2">
      <c r="A54" s="20" t="s">
        <v>490</v>
      </c>
      <c r="B54" s="20" t="s">
        <v>533</v>
      </c>
      <c r="C54" s="20"/>
      <c r="D54" s="20"/>
      <c r="E54" s="20" t="s">
        <v>536</v>
      </c>
      <c r="F54" s="21">
        <v>-20.7</v>
      </c>
      <c r="G54" s="21">
        <f>F54+1.5</f>
        <v>-19.2</v>
      </c>
      <c r="H54" s="21">
        <v>20.9</v>
      </c>
      <c r="I54" s="21">
        <f>H54</f>
        <v>20.9</v>
      </c>
    </row>
    <row r="55" spans="1:9" x14ac:dyDescent="0.2">
      <c r="A55" s="20" t="s">
        <v>491</v>
      </c>
      <c r="B55" s="20" t="s">
        <v>533</v>
      </c>
      <c r="C55" s="20" t="s">
        <v>492</v>
      </c>
      <c r="D55" s="20" t="s">
        <v>472</v>
      </c>
      <c r="E55" s="20" t="s">
        <v>536</v>
      </c>
      <c r="F55" s="21">
        <v>-13.7</v>
      </c>
      <c r="G55" s="21">
        <f t="shared" ref="G55:G60" si="7">F55+1.5</f>
        <v>-12.2</v>
      </c>
      <c r="H55" s="21">
        <v>17.120286685752767</v>
      </c>
      <c r="I55" s="21">
        <f t="shared" ref="I55:I60" si="8">H55</f>
        <v>17.120286685752767</v>
      </c>
    </row>
    <row r="56" spans="1:9" x14ac:dyDescent="0.2">
      <c r="A56" s="20" t="s">
        <v>493</v>
      </c>
      <c r="B56" s="20" t="s">
        <v>533</v>
      </c>
      <c r="C56" s="20" t="s">
        <v>471</v>
      </c>
      <c r="D56" s="20" t="s">
        <v>472</v>
      </c>
      <c r="E56" s="20" t="s">
        <v>536</v>
      </c>
      <c r="F56" s="21">
        <v>-10</v>
      </c>
      <c r="G56" s="21">
        <f t="shared" si="7"/>
        <v>-8.5</v>
      </c>
      <c r="H56" s="21">
        <v>17.146551833960139</v>
      </c>
      <c r="I56" s="21">
        <f t="shared" si="8"/>
        <v>17.146551833960139</v>
      </c>
    </row>
    <row r="57" spans="1:9" x14ac:dyDescent="0.2">
      <c r="A57" s="20" t="s">
        <v>494</v>
      </c>
      <c r="B57" s="20" t="s">
        <v>533</v>
      </c>
      <c r="C57" s="20" t="s">
        <v>492</v>
      </c>
      <c r="D57" s="20" t="s">
        <v>472</v>
      </c>
      <c r="E57" s="20" t="s">
        <v>536</v>
      </c>
      <c r="F57" s="21">
        <v>-16.399999999999999</v>
      </c>
      <c r="G57" s="21">
        <f t="shared" si="7"/>
        <v>-14.899999999999999</v>
      </c>
      <c r="H57" s="21">
        <v>14.994940411320904</v>
      </c>
      <c r="I57" s="21">
        <f t="shared" si="8"/>
        <v>14.994940411320904</v>
      </c>
    </row>
    <row r="58" spans="1:9" x14ac:dyDescent="0.2">
      <c r="A58" s="20" t="s">
        <v>495</v>
      </c>
      <c r="B58" s="20" t="s">
        <v>533</v>
      </c>
      <c r="C58" s="20" t="s">
        <v>471</v>
      </c>
      <c r="D58" s="20" t="s">
        <v>472</v>
      </c>
      <c r="E58" s="20" t="s">
        <v>536</v>
      </c>
      <c r="F58" s="21">
        <v>-9.5</v>
      </c>
      <c r="G58" s="21">
        <f t="shared" si="7"/>
        <v>-8</v>
      </c>
      <c r="H58" s="21">
        <v>16.200847062145421</v>
      </c>
      <c r="I58" s="21">
        <f t="shared" si="8"/>
        <v>16.200847062145421</v>
      </c>
    </row>
    <row r="59" spans="1:9" x14ac:dyDescent="0.2">
      <c r="A59" s="20" t="s">
        <v>496</v>
      </c>
      <c r="B59" s="20" t="s">
        <v>533</v>
      </c>
      <c r="C59" s="20" t="s">
        <v>471</v>
      </c>
      <c r="D59" s="20" t="s">
        <v>472</v>
      </c>
      <c r="E59" s="20" t="s">
        <v>536</v>
      </c>
      <c r="F59" s="21">
        <v>-11.4</v>
      </c>
      <c r="G59" s="21">
        <f t="shared" si="7"/>
        <v>-9.9</v>
      </c>
      <c r="H59" s="21">
        <v>14.629510720366085</v>
      </c>
      <c r="I59" s="21">
        <f t="shared" si="8"/>
        <v>14.629510720366085</v>
      </c>
    </row>
    <row r="60" spans="1:9" x14ac:dyDescent="0.2">
      <c r="A60" s="20" t="s">
        <v>497</v>
      </c>
      <c r="B60" s="20" t="s">
        <v>533</v>
      </c>
      <c r="C60" s="20" t="s">
        <v>471</v>
      </c>
      <c r="D60" s="20" t="s">
        <v>472</v>
      </c>
      <c r="E60" s="20" t="s">
        <v>536</v>
      </c>
      <c r="F60" s="21">
        <v>-10.199999999999999</v>
      </c>
      <c r="G60" s="21">
        <f t="shared" si="7"/>
        <v>-8.6999999999999993</v>
      </c>
      <c r="H60" s="21">
        <v>16.903116415543579</v>
      </c>
      <c r="I60" s="21">
        <f t="shared" si="8"/>
        <v>16.903116415543579</v>
      </c>
    </row>
    <row r="61" spans="1:9" x14ac:dyDescent="0.2">
      <c r="A61" s="20" t="s">
        <v>498</v>
      </c>
      <c r="B61" s="20" t="s">
        <v>533</v>
      </c>
      <c r="C61" s="20" t="s">
        <v>471</v>
      </c>
      <c r="D61" s="20" t="s">
        <v>469</v>
      </c>
      <c r="E61" s="20" t="s">
        <v>535</v>
      </c>
      <c r="F61" s="21">
        <v>-14.360333333333333</v>
      </c>
      <c r="G61" s="21">
        <f>F61-1.5</f>
        <v>-15.860333333333333</v>
      </c>
      <c r="H61" s="21">
        <v>25.286999999999999</v>
      </c>
      <c r="I61" s="21">
        <f>H61+2</f>
        <v>27.286999999999999</v>
      </c>
    </row>
    <row r="62" spans="1:9" x14ac:dyDescent="0.2">
      <c r="A62" s="1" t="s">
        <v>499</v>
      </c>
      <c r="B62" s="20" t="s">
        <v>533</v>
      </c>
      <c r="C62" s="1"/>
      <c r="D62" s="1" t="s">
        <v>500</v>
      </c>
      <c r="E62" s="1" t="s">
        <v>535</v>
      </c>
      <c r="F62" s="2">
        <v>-14.1</v>
      </c>
      <c r="G62" s="21">
        <f>F62-1.5</f>
        <v>-15.6</v>
      </c>
      <c r="H62" s="2">
        <v>21.3</v>
      </c>
      <c r="I62" s="21">
        <f>H62+2</f>
        <v>23.3</v>
      </c>
    </row>
    <row r="63" spans="1:9" x14ac:dyDescent="0.2">
      <c r="A63" s="1" t="s">
        <v>501</v>
      </c>
      <c r="B63" s="20" t="s">
        <v>533</v>
      </c>
      <c r="C63" s="1" t="s">
        <v>502</v>
      </c>
      <c r="D63" s="1" t="s">
        <v>500</v>
      </c>
      <c r="E63" s="1" t="s">
        <v>535</v>
      </c>
      <c r="F63" s="2">
        <v>-17</v>
      </c>
      <c r="G63" s="21">
        <f>F63-1.5</f>
        <v>-18.5</v>
      </c>
      <c r="H63" s="2">
        <v>14.9</v>
      </c>
      <c r="I63" s="21">
        <f>H63+2</f>
        <v>16.899999999999999</v>
      </c>
    </row>
    <row r="64" spans="1:9" x14ac:dyDescent="0.2">
      <c r="A64" s="20" t="s">
        <v>503</v>
      </c>
      <c r="B64" s="20" t="s">
        <v>533</v>
      </c>
      <c r="C64" s="20" t="s">
        <v>471</v>
      </c>
      <c r="D64" s="20" t="s">
        <v>472</v>
      </c>
      <c r="E64" s="20" t="s">
        <v>536</v>
      </c>
      <c r="F64" s="21">
        <v>-15.2</v>
      </c>
      <c r="G64" s="21">
        <f>F64+1.5</f>
        <v>-13.7</v>
      </c>
      <c r="H64" s="21">
        <v>24.909147074593271</v>
      </c>
      <c r="I64" s="21">
        <f>H64</f>
        <v>24.909147074593271</v>
      </c>
    </row>
    <row r="65" spans="1:9" x14ac:dyDescent="0.2">
      <c r="A65" s="1" t="s">
        <v>499</v>
      </c>
      <c r="B65" s="20" t="s">
        <v>533</v>
      </c>
      <c r="C65" s="1"/>
      <c r="D65" s="1"/>
      <c r="E65" s="1" t="s">
        <v>536</v>
      </c>
      <c r="F65" s="2">
        <v>-13.7</v>
      </c>
      <c r="G65" s="21">
        <f>F65+1.5</f>
        <v>-12.2</v>
      </c>
      <c r="H65" s="2">
        <v>23.8</v>
      </c>
      <c r="I65" s="21">
        <f>H65</f>
        <v>23.8</v>
      </c>
    </row>
    <row r="66" spans="1:9" x14ac:dyDescent="0.2">
      <c r="A66" s="1" t="s">
        <v>499</v>
      </c>
      <c r="B66" s="20" t="s">
        <v>533</v>
      </c>
      <c r="C66" s="1"/>
      <c r="D66" s="1"/>
      <c r="E66" s="1" t="s">
        <v>536</v>
      </c>
      <c r="F66" s="2">
        <v>-17.8</v>
      </c>
      <c r="G66" s="21">
        <f>F66+1.5</f>
        <v>-16.3</v>
      </c>
      <c r="H66" s="2">
        <v>26.1</v>
      </c>
      <c r="I66" s="21">
        <f>H66</f>
        <v>26.1</v>
      </c>
    </row>
    <row r="67" spans="1:9" x14ac:dyDescent="0.2">
      <c r="A67" s="20" t="s">
        <v>504</v>
      </c>
      <c r="B67" s="20" t="s">
        <v>525</v>
      </c>
      <c r="C67" s="20" t="s">
        <v>534</v>
      </c>
      <c r="D67" s="20" t="s">
        <v>469</v>
      </c>
      <c r="E67" s="20" t="s">
        <v>536</v>
      </c>
      <c r="F67" s="21">
        <v>-17.756999999999998</v>
      </c>
      <c r="G67" s="21">
        <f>F67+1.5-2</f>
        <v>-18.256999999999998</v>
      </c>
      <c r="H67" s="21">
        <v>9.2601999999999993</v>
      </c>
      <c r="I67" s="21">
        <f>H67+2</f>
        <v>11.260199999999999</v>
      </c>
    </row>
    <row r="68" spans="1:9" x14ac:dyDescent="0.2">
      <c r="A68" s="20" t="s">
        <v>504</v>
      </c>
      <c r="B68" s="20" t="s">
        <v>525</v>
      </c>
      <c r="C68" s="20" t="s">
        <v>534</v>
      </c>
      <c r="D68" s="20" t="s">
        <v>469</v>
      </c>
      <c r="E68" s="20" t="s">
        <v>536</v>
      </c>
      <c r="F68" s="21">
        <v>-18.056999999999999</v>
      </c>
      <c r="G68" s="21">
        <f>F68+1.5-2</f>
        <v>-18.556999999999999</v>
      </c>
      <c r="H68" s="21">
        <v>10.180199999999999</v>
      </c>
      <c r="I68" s="21">
        <f>H68+2</f>
        <v>12.180199999999999</v>
      </c>
    </row>
    <row r="69" spans="1:9" x14ac:dyDescent="0.2">
      <c r="A69" s="20" t="s">
        <v>505</v>
      </c>
      <c r="B69" s="20" t="s">
        <v>525</v>
      </c>
      <c r="C69" s="20" t="s">
        <v>534</v>
      </c>
      <c r="D69" s="20" t="s">
        <v>506</v>
      </c>
      <c r="E69" s="20" t="s">
        <v>536</v>
      </c>
      <c r="F69" s="21">
        <v>-14.2</v>
      </c>
      <c r="G69" s="21">
        <f>F69+1.5</f>
        <v>-12.7</v>
      </c>
      <c r="H69" s="21">
        <v>16.2</v>
      </c>
      <c r="I69" s="21">
        <f>H69</f>
        <v>16.2</v>
      </c>
    </row>
    <row r="70" spans="1:9" x14ac:dyDescent="0.2">
      <c r="A70" s="20" t="s">
        <v>507</v>
      </c>
      <c r="B70" s="20" t="s">
        <v>525</v>
      </c>
      <c r="C70" s="20" t="s">
        <v>534</v>
      </c>
      <c r="D70" s="20" t="s">
        <v>506</v>
      </c>
      <c r="E70" s="20" t="s">
        <v>536</v>
      </c>
      <c r="F70" s="21">
        <v>-6.5</v>
      </c>
      <c r="G70" s="21">
        <f>F70+1.5</f>
        <v>-5</v>
      </c>
      <c r="H70" s="21">
        <v>6.3</v>
      </c>
      <c r="I70" s="21">
        <f>H70</f>
        <v>6.3</v>
      </c>
    </row>
    <row r="71" spans="1:9" x14ac:dyDescent="0.2">
      <c r="A71" s="20" t="s">
        <v>508</v>
      </c>
      <c r="B71" s="20" t="s">
        <v>525</v>
      </c>
      <c r="C71" s="20" t="s">
        <v>534</v>
      </c>
      <c r="D71" s="20" t="s">
        <v>506</v>
      </c>
      <c r="E71" s="20" t="s">
        <v>536</v>
      </c>
      <c r="F71" s="21">
        <v>-11.7</v>
      </c>
      <c r="G71" s="21">
        <f>F71+1.5</f>
        <v>-10.199999999999999</v>
      </c>
      <c r="H71" s="21">
        <v>6.6</v>
      </c>
      <c r="I71" s="21">
        <f>H71</f>
        <v>6.6</v>
      </c>
    </row>
    <row r="72" spans="1:9" x14ac:dyDescent="0.2">
      <c r="A72" s="20" t="s">
        <v>509</v>
      </c>
      <c r="B72" s="20" t="s">
        <v>525</v>
      </c>
      <c r="C72" s="20" t="s">
        <v>450</v>
      </c>
      <c r="D72" s="20" t="s">
        <v>469</v>
      </c>
      <c r="E72" s="20" t="s">
        <v>535</v>
      </c>
      <c r="F72" s="21">
        <v>-16.3</v>
      </c>
      <c r="G72" s="21">
        <f t="shared" ref="G72:G84" si="9">F72-2</f>
        <v>-18.3</v>
      </c>
      <c r="H72" s="21">
        <v>6.8</v>
      </c>
      <c r="I72" s="21">
        <f t="shared" ref="I72:I84" si="10">H72+2</f>
        <v>8.8000000000000007</v>
      </c>
    </row>
    <row r="73" spans="1:9" x14ac:dyDescent="0.2">
      <c r="A73" s="20" t="s">
        <v>509</v>
      </c>
      <c r="B73" s="20" t="s">
        <v>525</v>
      </c>
      <c r="C73" s="20" t="s">
        <v>450</v>
      </c>
      <c r="D73" s="20" t="s">
        <v>469</v>
      </c>
      <c r="E73" s="20" t="s">
        <v>535</v>
      </c>
      <c r="F73" s="21">
        <v>-10.4</v>
      </c>
      <c r="G73" s="21">
        <f t="shared" si="9"/>
        <v>-12.4</v>
      </c>
      <c r="H73" s="21">
        <v>9.6</v>
      </c>
      <c r="I73" s="21">
        <f t="shared" si="10"/>
        <v>11.6</v>
      </c>
    </row>
    <row r="74" spans="1:9" x14ac:dyDescent="0.2">
      <c r="A74" s="20" t="s">
        <v>509</v>
      </c>
      <c r="B74" s="20" t="s">
        <v>525</v>
      </c>
      <c r="C74" s="20" t="s">
        <v>450</v>
      </c>
      <c r="D74" s="20" t="s">
        <v>469</v>
      </c>
      <c r="E74" s="20" t="s">
        <v>535</v>
      </c>
      <c r="F74" s="21">
        <v>-18.600000000000001</v>
      </c>
      <c r="G74" s="21">
        <f t="shared" si="9"/>
        <v>-20.6</v>
      </c>
      <c r="H74" s="21">
        <v>6.9</v>
      </c>
      <c r="I74" s="21">
        <f t="shared" si="10"/>
        <v>8.9</v>
      </c>
    </row>
    <row r="75" spans="1:9" x14ac:dyDescent="0.2">
      <c r="A75" s="20" t="s">
        <v>509</v>
      </c>
      <c r="B75" s="20" t="s">
        <v>525</v>
      </c>
      <c r="C75" s="20" t="s">
        <v>89</v>
      </c>
      <c r="D75" s="20" t="s">
        <v>469</v>
      </c>
      <c r="E75" s="20" t="s">
        <v>535</v>
      </c>
      <c r="F75" s="21">
        <v>-14.9</v>
      </c>
      <c r="G75" s="21">
        <f t="shared" si="9"/>
        <v>-16.899999999999999</v>
      </c>
      <c r="H75" s="21">
        <v>6</v>
      </c>
      <c r="I75" s="21">
        <f t="shared" si="10"/>
        <v>8</v>
      </c>
    </row>
    <row r="76" spans="1:9" x14ac:dyDescent="0.2">
      <c r="A76" s="20" t="s">
        <v>509</v>
      </c>
      <c r="B76" s="20" t="s">
        <v>525</v>
      </c>
      <c r="C76" s="20" t="s">
        <v>89</v>
      </c>
      <c r="D76" s="20" t="s">
        <v>469</v>
      </c>
      <c r="E76" s="20" t="s">
        <v>535</v>
      </c>
      <c r="F76" s="21">
        <v>-13.2</v>
      </c>
      <c r="G76" s="21">
        <f t="shared" si="9"/>
        <v>-15.2</v>
      </c>
      <c r="H76" s="21">
        <v>5.7</v>
      </c>
      <c r="I76" s="21">
        <f t="shared" si="10"/>
        <v>7.7</v>
      </c>
    </row>
    <row r="77" spans="1:9" x14ac:dyDescent="0.2">
      <c r="A77" s="20" t="s">
        <v>509</v>
      </c>
      <c r="B77" s="20" t="s">
        <v>525</v>
      </c>
      <c r="C77" s="20" t="s">
        <v>89</v>
      </c>
      <c r="D77" s="20" t="s">
        <v>469</v>
      </c>
      <c r="E77" s="20" t="s">
        <v>535</v>
      </c>
      <c r="F77" s="21">
        <v>-14.3</v>
      </c>
      <c r="G77" s="21">
        <f t="shared" si="9"/>
        <v>-16.3</v>
      </c>
      <c r="H77" s="21">
        <v>7.8</v>
      </c>
      <c r="I77" s="21">
        <f t="shared" si="10"/>
        <v>9.8000000000000007</v>
      </c>
    </row>
    <row r="78" spans="1:9" x14ac:dyDescent="0.2">
      <c r="A78" s="20" t="s">
        <v>509</v>
      </c>
      <c r="B78" s="20" t="s">
        <v>525</v>
      </c>
      <c r="C78" s="20" t="s">
        <v>337</v>
      </c>
      <c r="D78" s="20" t="s">
        <v>469</v>
      </c>
      <c r="E78" s="20" t="s">
        <v>535</v>
      </c>
      <c r="F78" s="21">
        <v>-18.059333333333335</v>
      </c>
      <c r="G78" s="21">
        <f t="shared" si="9"/>
        <v>-20.059333333333335</v>
      </c>
      <c r="H78" s="21">
        <v>5.3940000000000001</v>
      </c>
      <c r="I78" s="21">
        <f t="shared" si="10"/>
        <v>7.3940000000000001</v>
      </c>
    </row>
    <row r="79" spans="1:9" x14ac:dyDescent="0.2">
      <c r="A79" s="20" t="s">
        <v>509</v>
      </c>
      <c r="B79" s="20" t="s">
        <v>525</v>
      </c>
      <c r="C79" s="20" t="s">
        <v>510</v>
      </c>
      <c r="D79" s="20" t="s">
        <v>469</v>
      </c>
      <c r="E79" s="20" t="s">
        <v>535</v>
      </c>
      <c r="F79" s="21">
        <v>-13.118999999999998</v>
      </c>
      <c r="G79" s="21">
        <f t="shared" si="9"/>
        <v>-15.118999999999998</v>
      </c>
      <c r="H79" s="21">
        <v>5.7151999999999994</v>
      </c>
      <c r="I79" s="21">
        <f t="shared" si="10"/>
        <v>7.7151999999999994</v>
      </c>
    </row>
    <row r="80" spans="1:9" x14ac:dyDescent="0.2">
      <c r="A80" s="20" t="s">
        <v>509</v>
      </c>
      <c r="B80" s="20" t="s">
        <v>525</v>
      </c>
      <c r="C80" s="20" t="s">
        <v>511</v>
      </c>
      <c r="D80" s="20" t="s">
        <v>469</v>
      </c>
      <c r="E80" s="20" t="s">
        <v>535</v>
      </c>
      <c r="F80" s="21">
        <v>-17.325333333333333</v>
      </c>
      <c r="G80" s="21">
        <f t="shared" si="9"/>
        <v>-19.325333333333333</v>
      </c>
      <c r="H80" s="21">
        <v>9.4520000000000017</v>
      </c>
      <c r="I80" s="21">
        <f t="shared" si="10"/>
        <v>11.452000000000002</v>
      </c>
    </row>
    <row r="81" spans="1:9" x14ac:dyDescent="0.2">
      <c r="A81" s="20" t="s">
        <v>509</v>
      </c>
      <c r="B81" s="20" t="s">
        <v>525</v>
      </c>
      <c r="C81" s="20" t="s">
        <v>512</v>
      </c>
      <c r="D81" s="20" t="s">
        <v>469</v>
      </c>
      <c r="E81" s="20" t="s">
        <v>535</v>
      </c>
      <c r="F81" s="21">
        <v>-16.965999999999998</v>
      </c>
      <c r="G81" s="21">
        <f t="shared" si="9"/>
        <v>-18.965999999999998</v>
      </c>
      <c r="H81" s="21">
        <v>7.1631999999999998</v>
      </c>
      <c r="I81" s="21">
        <f t="shared" si="10"/>
        <v>9.1631999999999998</v>
      </c>
    </row>
    <row r="82" spans="1:9" x14ac:dyDescent="0.2">
      <c r="A82" s="20" t="s">
        <v>509</v>
      </c>
      <c r="B82" s="20" t="s">
        <v>525</v>
      </c>
      <c r="C82" s="20" t="s">
        <v>513</v>
      </c>
      <c r="D82" s="20" t="s">
        <v>469</v>
      </c>
      <c r="E82" s="20" t="s">
        <v>535</v>
      </c>
      <c r="F82" s="21">
        <v>-10.766166666666669</v>
      </c>
      <c r="G82" s="21">
        <f t="shared" si="9"/>
        <v>-12.766166666666669</v>
      </c>
      <c r="H82" s="21">
        <v>7.7421666666666669</v>
      </c>
      <c r="I82" s="21">
        <f t="shared" si="10"/>
        <v>9.742166666666666</v>
      </c>
    </row>
    <row r="83" spans="1:9" x14ac:dyDescent="0.2">
      <c r="A83" s="20" t="s">
        <v>509</v>
      </c>
      <c r="B83" s="20" t="s">
        <v>525</v>
      </c>
      <c r="C83" s="20" t="s">
        <v>513</v>
      </c>
      <c r="D83" s="20" t="s">
        <v>469</v>
      </c>
      <c r="E83" s="20" t="s">
        <v>535</v>
      </c>
      <c r="F83" s="21">
        <v>-13.386999999999997</v>
      </c>
      <c r="G83" s="21">
        <f t="shared" si="9"/>
        <v>-15.386999999999997</v>
      </c>
      <c r="H83" s="21">
        <v>7.4922000000000004</v>
      </c>
      <c r="I83" s="21">
        <f t="shared" si="10"/>
        <v>9.4922000000000004</v>
      </c>
    </row>
    <row r="84" spans="1:9" x14ac:dyDescent="0.2">
      <c r="A84" s="1" t="s">
        <v>514</v>
      </c>
      <c r="B84" s="20" t="s">
        <v>525</v>
      </c>
      <c r="C84" s="1" t="s">
        <v>515</v>
      </c>
      <c r="D84" s="1" t="s">
        <v>469</v>
      </c>
      <c r="E84" s="1" t="s">
        <v>535</v>
      </c>
      <c r="F84" s="2">
        <v>-17.7</v>
      </c>
      <c r="G84" s="21">
        <f t="shared" si="9"/>
        <v>-19.7</v>
      </c>
      <c r="H84" s="2">
        <v>10.5</v>
      </c>
      <c r="I84" s="21">
        <f t="shared" si="10"/>
        <v>12.5</v>
      </c>
    </row>
    <row r="85" spans="1:9" x14ac:dyDescent="0.2">
      <c r="A85" s="20" t="s">
        <v>516</v>
      </c>
      <c r="B85" s="20" t="s">
        <v>525</v>
      </c>
      <c r="C85" s="20" t="s">
        <v>534</v>
      </c>
      <c r="D85" s="20" t="s">
        <v>517</v>
      </c>
      <c r="E85" s="20" t="s">
        <v>536</v>
      </c>
      <c r="F85" s="21">
        <v>-19.796265651291634</v>
      </c>
      <c r="G85" s="21">
        <f>F85+1.5</f>
        <v>-18.296265651291634</v>
      </c>
      <c r="H85" s="21">
        <v>7.1633663571900179</v>
      </c>
      <c r="I85" s="21">
        <f>H85</f>
        <v>7.1633663571900179</v>
      </c>
    </row>
    <row r="86" spans="1:9" x14ac:dyDescent="0.2">
      <c r="A86" s="20" t="s">
        <v>518</v>
      </c>
      <c r="B86" s="20" t="s">
        <v>525</v>
      </c>
      <c r="C86" s="20" t="s">
        <v>519</v>
      </c>
      <c r="D86" s="20" t="s">
        <v>469</v>
      </c>
      <c r="E86" s="20" t="s">
        <v>536</v>
      </c>
      <c r="F86" s="21">
        <v>-13.6</v>
      </c>
      <c r="G86" s="21">
        <f>F86+1.5-2</f>
        <v>-14.1</v>
      </c>
      <c r="H86" s="21">
        <v>9.1</v>
      </c>
      <c r="I86" s="21">
        <f>H86+2</f>
        <v>11.1</v>
      </c>
    </row>
    <row r="87" spans="1:9" x14ac:dyDescent="0.2">
      <c r="A87" s="20" t="s">
        <v>518</v>
      </c>
      <c r="B87" s="20" t="s">
        <v>525</v>
      </c>
      <c r="C87" s="20" t="s">
        <v>512</v>
      </c>
      <c r="D87" s="20" t="s">
        <v>469</v>
      </c>
      <c r="E87" s="20" t="s">
        <v>535</v>
      </c>
      <c r="F87" s="21">
        <v>-17.3</v>
      </c>
      <c r="G87" s="21">
        <f>F87-2</f>
        <v>-19.3</v>
      </c>
      <c r="H87" s="21">
        <v>9.1</v>
      </c>
      <c r="I87" s="21">
        <f>H87+2</f>
        <v>11.1</v>
      </c>
    </row>
    <row r="88" spans="1:9" x14ac:dyDescent="0.2">
      <c r="A88" s="20" t="s">
        <v>520</v>
      </c>
      <c r="B88" s="20" t="s">
        <v>525</v>
      </c>
      <c r="C88" s="20" t="s">
        <v>521</v>
      </c>
      <c r="D88" s="20" t="s">
        <v>522</v>
      </c>
      <c r="E88" s="20" t="s">
        <v>536</v>
      </c>
      <c r="F88" s="21">
        <v>-20.8</v>
      </c>
      <c r="G88" s="21">
        <f>F88+1.5</f>
        <v>-19.3</v>
      </c>
      <c r="H88" s="21">
        <v>7.9</v>
      </c>
      <c r="I88" s="21">
        <f>H88</f>
        <v>7.9</v>
      </c>
    </row>
    <row r="89" spans="1:9" x14ac:dyDescent="0.2">
      <c r="A89" s="20" t="s">
        <v>523</v>
      </c>
      <c r="B89" s="20" t="s">
        <v>525</v>
      </c>
      <c r="C89" s="20" t="s">
        <v>521</v>
      </c>
      <c r="D89" s="20" t="s">
        <v>500</v>
      </c>
      <c r="E89" s="20" t="s">
        <v>536</v>
      </c>
      <c r="F89" s="21">
        <v>-19</v>
      </c>
      <c r="G89" s="21">
        <f>F89+1.5-2</f>
        <v>-19.5</v>
      </c>
      <c r="H89" s="21">
        <v>7.33</v>
      </c>
      <c r="I89" s="21">
        <f>H89+2</f>
        <v>9.33</v>
      </c>
    </row>
    <row r="90" spans="1:9" x14ac:dyDescent="0.2">
      <c r="A90" s="20" t="s">
        <v>523</v>
      </c>
      <c r="B90" s="20" t="s">
        <v>525</v>
      </c>
      <c r="C90" s="20" t="s">
        <v>521</v>
      </c>
      <c r="D90" s="20" t="s">
        <v>500</v>
      </c>
      <c r="E90" s="20" t="s">
        <v>536</v>
      </c>
      <c r="F90" s="21">
        <v>-20.37</v>
      </c>
      <c r="G90" s="21">
        <f>F90+1.5-2</f>
        <v>-20.87</v>
      </c>
      <c r="H90" s="21">
        <v>11.18</v>
      </c>
      <c r="I90" s="21">
        <f>H90+2</f>
        <v>13.18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zoomScale="80" zoomScaleNormal="80" workbookViewId="0">
      <selection activeCell="J1" sqref="J1"/>
    </sheetView>
  </sheetViews>
  <sheetFormatPr baseColWidth="10" defaultColWidth="10.83203125" defaultRowHeight="16" x14ac:dyDescent="0.2"/>
  <cols>
    <col min="1" max="1" width="7.5" style="1" bestFit="1" customWidth="1"/>
    <col min="2" max="2" width="18.5" style="1" bestFit="1" customWidth="1"/>
    <col min="3" max="3" width="5.1640625" style="1" bestFit="1" customWidth="1"/>
    <col min="4" max="4" width="11.1640625" style="1" bestFit="1" customWidth="1"/>
    <col min="5" max="5" width="5.1640625" style="1" bestFit="1" customWidth="1"/>
    <col min="6" max="6" width="16.6640625" style="1" bestFit="1" customWidth="1"/>
    <col min="7" max="7" width="5.1640625" style="1" bestFit="1" customWidth="1"/>
    <col min="8" max="8" width="11.5" style="1" bestFit="1" customWidth="1"/>
    <col min="9" max="9" width="4.1640625" style="1" bestFit="1" customWidth="1"/>
    <col min="10" max="10" width="17.83203125" style="1" bestFit="1" customWidth="1"/>
    <col min="11" max="11" width="5.1640625" style="1" bestFit="1" customWidth="1"/>
    <col min="12" max="16384" width="10.83203125" style="1"/>
  </cols>
  <sheetData>
    <row r="1" spans="1:11" s="3" customFormat="1" x14ac:dyDescent="0.2">
      <c r="B1" s="3" t="s">
        <v>525</v>
      </c>
      <c r="C1" s="3" t="s">
        <v>9</v>
      </c>
      <c r="D1" s="3" t="s">
        <v>530</v>
      </c>
      <c r="F1" s="3" t="s">
        <v>531</v>
      </c>
      <c r="H1" s="3" t="s">
        <v>532</v>
      </c>
      <c r="J1" s="3" t="s">
        <v>533</v>
      </c>
    </row>
    <row r="2" spans="1:11" x14ac:dyDescent="0.2">
      <c r="A2" s="1" t="s">
        <v>524</v>
      </c>
      <c r="B2" s="1">
        <v>24</v>
      </c>
      <c r="C2" s="1" t="s">
        <v>526</v>
      </c>
      <c r="D2" s="1">
        <v>17</v>
      </c>
      <c r="E2" s="1" t="s">
        <v>526</v>
      </c>
      <c r="F2" s="1">
        <v>13</v>
      </c>
      <c r="G2" s="1" t="s">
        <v>526</v>
      </c>
      <c r="H2" s="1">
        <v>4</v>
      </c>
      <c r="I2" s="1" t="s">
        <v>526</v>
      </c>
      <c r="J2" s="1">
        <v>31</v>
      </c>
      <c r="K2" s="1" t="s">
        <v>526</v>
      </c>
    </row>
    <row r="3" spans="1:11" x14ac:dyDescent="0.2">
      <c r="A3" s="1" t="s">
        <v>0</v>
      </c>
      <c r="B3" s="2">
        <v>-16.5</v>
      </c>
      <c r="C3" s="2">
        <v>3.8</v>
      </c>
      <c r="D3" s="2">
        <v>-23.7</v>
      </c>
      <c r="E3" s="2">
        <v>2</v>
      </c>
      <c r="F3" s="2">
        <v>-11.2</v>
      </c>
      <c r="G3" s="2">
        <v>1.6</v>
      </c>
      <c r="H3" s="2">
        <v>-23.5</v>
      </c>
      <c r="I3" s="2">
        <v>1.7</v>
      </c>
      <c r="J3" s="1">
        <v>-14.6</v>
      </c>
      <c r="K3" s="1">
        <v>2.9</v>
      </c>
    </row>
    <row r="4" spans="1:11" x14ac:dyDescent="0.2">
      <c r="A4" s="1" t="s">
        <v>1</v>
      </c>
      <c r="B4" s="2">
        <v>-14.8</v>
      </c>
      <c r="C4" s="2">
        <v>3.8</v>
      </c>
      <c r="D4" s="2">
        <v>-22.3</v>
      </c>
      <c r="E4" s="2">
        <v>2</v>
      </c>
      <c r="F4" s="2">
        <v>-9.7999999999999989</v>
      </c>
      <c r="G4" s="2">
        <v>1.6</v>
      </c>
      <c r="H4" s="2">
        <v>-24.2</v>
      </c>
      <c r="I4" s="2">
        <v>1.7</v>
      </c>
      <c r="J4" s="1">
        <v>-12.4</v>
      </c>
      <c r="K4" s="1">
        <v>2.9</v>
      </c>
    </row>
    <row r="5" spans="1:11" x14ac:dyDescent="0.2">
      <c r="A5" s="1" t="s">
        <v>2</v>
      </c>
      <c r="B5" s="2">
        <v>-22.251247370777076</v>
      </c>
      <c r="C5" s="2">
        <v>3.8</v>
      </c>
      <c r="D5" s="2">
        <v>-23.847162389467734</v>
      </c>
      <c r="E5" s="2">
        <v>2</v>
      </c>
      <c r="F5" s="2">
        <v>-11.347162389467734</v>
      </c>
      <c r="G5" s="2">
        <v>1.6</v>
      </c>
      <c r="H5" s="2">
        <v>-23.246181754831508</v>
      </c>
      <c r="I5" s="2">
        <v>1.7</v>
      </c>
      <c r="J5" s="1">
        <v>-19.5</v>
      </c>
      <c r="K5" s="1">
        <v>2.9</v>
      </c>
    </row>
    <row r="6" spans="1:11" x14ac:dyDescent="0.2">
      <c r="A6" s="1" t="s">
        <v>3</v>
      </c>
      <c r="B6" s="2">
        <v>9.8000000000000007</v>
      </c>
      <c r="C6" s="2">
        <v>2.4</v>
      </c>
      <c r="D6" s="2">
        <v>8.6</v>
      </c>
      <c r="E6" s="2">
        <v>5.4</v>
      </c>
      <c r="F6" s="2">
        <v>12</v>
      </c>
      <c r="G6" s="2">
        <v>5.6</v>
      </c>
      <c r="H6" s="2">
        <v>0.7</v>
      </c>
      <c r="I6" s="2">
        <v>3</v>
      </c>
      <c r="J6" s="1">
        <v>20.9</v>
      </c>
      <c r="K6" s="1">
        <v>3.4</v>
      </c>
    </row>
    <row r="7" spans="1:11" x14ac:dyDescent="0.2">
      <c r="A7" s="1" t="s">
        <v>1</v>
      </c>
      <c r="B7" s="6">
        <v>0.77069107800541781</v>
      </c>
      <c r="C7" s="6">
        <v>0.12671643252459003</v>
      </c>
      <c r="D7" s="6">
        <v>0.1089892960106538</v>
      </c>
      <c r="E7" s="6">
        <v>6.9236415175661759E-2</v>
      </c>
      <c r="F7" s="6">
        <v>0.1089892960106538</v>
      </c>
      <c r="G7" s="6">
        <v>6.9236415175661759E-2</v>
      </c>
      <c r="H7" s="6">
        <v>0.28054187302647632</v>
      </c>
      <c r="I7" s="6">
        <v>5.5970050847545832E-2</v>
      </c>
      <c r="J7" s="6">
        <v>0.68742742087621189</v>
      </c>
      <c r="K7" s="6">
        <v>0.15345952730785814</v>
      </c>
    </row>
    <row r="8" spans="1:11" x14ac:dyDescent="0.2">
      <c r="A8" s="1" t="s">
        <v>2</v>
      </c>
      <c r="B8" s="6">
        <v>0.22930892199458214</v>
      </c>
      <c r="C8" s="6">
        <v>0.12840304748065334</v>
      </c>
      <c r="D8" s="6">
        <v>0.89101070398934623</v>
      </c>
      <c r="E8" s="6">
        <v>0.10862492540250959</v>
      </c>
      <c r="F8" s="6">
        <v>0.89101070398934623</v>
      </c>
      <c r="G8" s="6">
        <v>0.10862492540250959</v>
      </c>
      <c r="H8" s="6">
        <v>0.71945812697352374</v>
      </c>
      <c r="I8" s="6">
        <v>7.866871058116652E-2</v>
      </c>
      <c r="J8" s="6">
        <v>0.31257257912378822</v>
      </c>
      <c r="K8" s="6">
        <v>0.19126402646330473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
  <sheetViews>
    <sheetView workbookViewId="0">
      <selection activeCell="I9" sqref="I9"/>
    </sheetView>
  </sheetViews>
  <sheetFormatPr baseColWidth="10" defaultColWidth="9" defaultRowHeight="16" x14ac:dyDescent="0.2"/>
  <cols>
    <col min="1" max="1" width="9.83203125" style="4" bestFit="1" customWidth="1"/>
    <col min="2" max="2" width="5.33203125" style="5" bestFit="1" customWidth="1"/>
    <col min="3" max="3" width="3.1640625" style="5" bestFit="1" customWidth="1"/>
    <col min="4" max="4" width="7.33203125" style="5" bestFit="1" customWidth="1"/>
    <col min="5" max="5" width="3.1640625" style="5" bestFit="1" customWidth="1"/>
    <col min="6" max="6" width="7.33203125" style="5" bestFit="1" customWidth="1"/>
    <col min="7" max="7" width="3.1640625" style="5" bestFit="1" customWidth="1"/>
    <col min="8" max="8" width="9" style="5"/>
    <col min="9" max="9" width="25.1640625" style="5" bestFit="1" customWidth="1"/>
    <col min="10" max="16384" width="9" style="5"/>
  </cols>
  <sheetData>
    <row r="1" spans="1:9" s="4" customFormat="1" x14ac:dyDescent="0.2">
      <c r="A1" s="4" t="s">
        <v>537</v>
      </c>
      <c r="B1" s="4" t="s">
        <v>0</v>
      </c>
      <c r="C1" s="4" t="s">
        <v>9</v>
      </c>
      <c r="D1" s="4" t="s">
        <v>1</v>
      </c>
      <c r="E1" s="4" t="s">
        <v>9</v>
      </c>
      <c r="F1" s="4" t="s">
        <v>2</v>
      </c>
      <c r="G1" s="4" t="s">
        <v>9</v>
      </c>
      <c r="I1" s="4" t="s">
        <v>538</v>
      </c>
    </row>
    <row r="2" spans="1:9" x14ac:dyDescent="0.2">
      <c r="A2" s="4" t="s">
        <v>8</v>
      </c>
      <c r="B2" s="5">
        <v>100</v>
      </c>
      <c r="C2" s="5">
        <v>5</v>
      </c>
      <c r="D2" s="5">
        <v>0</v>
      </c>
      <c r="E2" s="5">
        <v>0</v>
      </c>
      <c r="F2" s="5">
        <v>0</v>
      </c>
      <c r="G2" s="5">
        <v>0</v>
      </c>
      <c r="I2" s="5" t="s">
        <v>10</v>
      </c>
    </row>
    <row r="3" spans="1:9" x14ac:dyDescent="0.2">
      <c r="A3" s="4" t="s">
        <v>11</v>
      </c>
      <c r="B3" s="5">
        <v>0</v>
      </c>
      <c r="C3" s="5">
        <v>0</v>
      </c>
      <c r="D3" s="5">
        <v>74</v>
      </c>
      <c r="E3" s="5">
        <v>4</v>
      </c>
      <c r="F3" s="5">
        <v>26</v>
      </c>
      <c r="G3" s="5">
        <v>4</v>
      </c>
      <c r="I3" s="5" t="s">
        <v>13</v>
      </c>
    </row>
    <row r="4" spans="1:9" x14ac:dyDescent="0.2">
      <c r="A4" s="4" t="s">
        <v>12</v>
      </c>
      <c r="B4" s="5">
        <v>0</v>
      </c>
      <c r="C4" s="5">
        <v>0</v>
      </c>
      <c r="D4" s="5">
        <v>100</v>
      </c>
      <c r="E4" s="5">
        <v>5</v>
      </c>
      <c r="F4" s="5">
        <v>0</v>
      </c>
      <c r="G4" s="5">
        <v>0</v>
      </c>
    </row>
  </sheetData>
  <pageMargins left="0.75" right="0.75" top="1" bottom="1" header="0.5" footer="0.5"/>
  <pageSetup orientation="portrait" horizontalDpi="4294967292" verticalDpi="4294967292"/>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E034B-BAE6-544E-9F26-333CB3A0F4BD}">
  <dimension ref="A1:N206"/>
  <sheetViews>
    <sheetView workbookViewId="0">
      <pane xSplit="1" ySplit="1" topLeftCell="B2" activePane="bottomRight" state="frozen"/>
      <selection pane="topRight" activeCell="B1" sqref="B1"/>
      <selection pane="bottomLeft" activeCell="A2" sqref="A2"/>
      <selection pane="bottomRight" sqref="A1:XFD1048576"/>
    </sheetView>
  </sheetViews>
  <sheetFormatPr baseColWidth="10" defaultColWidth="8.83203125" defaultRowHeight="16" x14ac:dyDescent="0.2"/>
  <cols>
    <col min="1" max="1" width="18.33203125" style="25" bestFit="1" customWidth="1"/>
    <col min="2" max="2" width="19.83203125" style="25" bestFit="1" customWidth="1"/>
    <col min="3" max="3" width="24.83203125" style="25" bestFit="1" customWidth="1"/>
    <col min="4" max="4" width="34.83203125" style="25" bestFit="1" customWidth="1"/>
    <col min="5" max="5" width="17.83203125" style="25" bestFit="1" customWidth="1"/>
    <col min="6" max="6" width="4.6640625" style="25" bestFit="1" customWidth="1"/>
    <col min="7" max="7" width="10.5" style="25" bestFit="1" customWidth="1"/>
    <col min="8" max="8" width="4.6640625" style="25" bestFit="1" customWidth="1"/>
    <col min="9" max="9" width="15.83203125" style="25" bestFit="1" customWidth="1"/>
    <col min="10" max="10" width="4.6640625" style="25" bestFit="1" customWidth="1"/>
    <col min="11" max="11" width="10.83203125" style="25" bestFit="1" customWidth="1"/>
    <col min="12" max="12" width="4.6640625" style="25" bestFit="1" customWidth="1"/>
    <col min="13" max="13" width="16.83203125" style="25" bestFit="1" customWidth="1"/>
    <col min="14" max="14" width="4.6640625" style="25" bestFit="1" customWidth="1"/>
    <col min="15" max="16384" width="8.83203125" style="25"/>
  </cols>
  <sheetData>
    <row r="1" spans="1:14" x14ac:dyDescent="0.2">
      <c r="A1" s="23" t="s">
        <v>426</v>
      </c>
      <c r="B1" s="23" t="s">
        <v>427</v>
      </c>
      <c r="C1" s="23" t="s">
        <v>428</v>
      </c>
      <c r="D1" s="23" t="s">
        <v>429</v>
      </c>
      <c r="E1" s="24" t="s">
        <v>525</v>
      </c>
      <c r="F1" s="23" t="s">
        <v>9</v>
      </c>
      <c r="G1" s="3" t="s">
        <v>530</v>
      </c>
      <c r="H1" s="23" t="s">
        <v>9</v>
      </c>
      <c r="I1" s="3" t="s">
        <v>531</v>
      </c>
      <c r="J1" s="23" t="s">
        <v>9</v>
      </c>
      <c r="K1" s="3" t="s">
        <v>532</v>
      </c>
      <c r="L1" s="23" t="s">
        <v>9</v>
      </c>
      <c r="M1" s="3" t="s">
        <v>533</v>
      </c>
      <c r="N1" s="23" t="s">
        <v>9</v>
      </c>
    </row>
    <row r="2" spans="1:14" x14ac:dyDescent="0.2">
      <c r="A2" s="25" t="s">
        <v>381</v>
      </c>
      <c r="B2" s="25" t="s">
        <v>205</v>
      </c>
      <c r="C2" s="25" t="s">
        <v>205</v>
      </c>
      <c r="D2" s="25" t="s">
        <v>382</v>
      </c>
      <c r="E2" s="26">
        <v>0.12280000000000001</v>
      </c>
      <c r="F2" s="26">
        <v>9.8799999999999999E-2</v>
      </c>
      <c r="G2" s="26">
        <v>0.36459999999999998</v>
      </c>
      <c r="H2" s="26">
        <v>0.18390000000000001</v>
      </c>
      <c r="I2" s="26">
        <v>0.1031</v>
      </c>
      <c r="J2" s="26">
        <v>8.1280000000000005E-2</v>
      </c>
      <c r="K2" s="26">
        <v>0.20169999999999999</v>
      </c>
      <c r="L2" s="26">
        <v>0.15049999999999999</v>
      </c>
      <c r="M2" s="26">
        <v>0.20780000000000001</v>
      </c>
      <c r="N2" s="26">
        <v>0.1013</v>
      </c>
    </row>
    <row r="3" spans="1:14" x14ac:dyDescent="0.2">
      <c r="A3" s="25" t="s">
        <v>385</v>
      </c>
      <c r="B3" s="25" t="s">
        <v>205</v>
      </c>
      <c r="C3" s="25" t="s">
        <v>205</v>
      </c>
      <c r="D3" s="25" t="s">
        <v>386</v>
      </c>
      <c r="E3" s="26">
        <v>9.085E-2</v>
      </c>
      <c r="F3" s="26">
        <v>8.5529999999999995E-2</v>
      </c>
      <c r="G3" s="26">
        <v>0.36890000000000001</v>
      </c>
      <c r="H3" s="26">
        <v>0.1749</v>
      </c>
      <c r="I3" s="26">
        <v>8.6790000000000006E-2</v>
      </c>
      <c r="J3" s="26">
        <v>7.1230000000000002E-2</v>
      </c>
      <c r="K3" s="26">
        <v>0.17810000000000001</v>
      </c>
      <c r="L3" s="26">
        <v>0.13789999999999999</v>
      </c>
      <c r="M3" s="26">
        <v>0.27539999999999998</v>
      </c>
      <c r="N3" s="26">
        <v>0.1095</v>
      </c>
    </row>
    <row r="4" spans="1:14" x14ac:dyDescent="0.2">
      <c r="A4" s="25" t="s">
        <v>387</v>
      </c>
      <c r="B4" s="25" t="s">
        <v>205</v>
      </c>
      <c r="C4" s="25" t="s">
        <v>205</v>
      </c>
      <c r="D4" s="25" t="s">
        <v>388</v>
      </c>
      <c r="E4" s="26">
        <v>0.14460000000000001</v>
      </c>
      <c r="F4" s="26">
        <v>0.1137</v>
      </c>
      <c r="G4" s="26">
        <v>0.371</v>
      </c>
      <c r="H4" s="26">
        <v>0.19950000000000001</v>
      </c>
      <c r="I4" s="26">
        <v>8.7529999999999997E-2</v>
      </c>
      <c r="J4" s="26">
        <v>6.9290000000000004E-2</v>
      </c>
      <c r="K4" s="26">
        <v>0.25330000000000003</v>
      </c>
      <c r="L4" s="26">
        <v>0.17380000000000001</v>
      </c>
      <c r="M4" s="26">
        <v>0.14349999999999999</v>
      </c>
      <c r="N4" s="26">
        <v>8.7870000000000004E-2</v>
      </c>
    </row>
    <row r="5" spans="1:14" x14ac:dyDescent="0.2">
      <c r="A5" s="25" t="s">
        <v>377</v>
      </c>
      <c r="B5" s="25" t="s">
        <v>205</v>
      </c>
      <c r="C5" s="25" t="s">
        <v>205</v>
      </c>
      <c r="D5" s="25" t="s">
        <v>378</v>
      </c>
      <c r="E5" s="26">
        <v>0.1263</v>
      </c>
      <c r="F5" s="26">
        <v>0.1067</v>
      </c>
      <c r="G5" s="26">
        <v>0.40250000000000002</v>
      </c>
      <c r="H5" s="26">
        <v>0.19120000000000001</v>
      </c>
      <c r="I5" s="26">
        <v>7.4630000000000002E-2</v>
      </c>
      <c r="J5" s="26">
        <v>6.3149999999999998E-2</v>
      </c>
      <c r="K5" s="26">
        <v>0.23300000000000001</v>
      </c>
      <c r="L5" s="26">
        <v>0.1719</v>
      </c>
      <c r="M5" s="26">
        <v>0.1636</v>
      </c>
      <c r="N5" s="26">
        <v>9.0969999999999995E-2</v>
      </c>
    </row>
    <row r="6" spans="1:14" x14ac:dyDescent="0.2">
      <c r="A6" s="25" t="s">
        <v>383</v>
      </c>
      <c r="B6" s="25" t="s">
        <v>205</v>
      </c>
      <c r="C6" s="25" t="s">
        <v>205</v>
      </c>
      <c r="D6" s="25" t="s">
        <v>384</v>
      </c>
      <c r="E6" s="26">
        <v>0.1174</v>
      </c>
      <c r="F6" s="26">
        <v>0.10489999999999999</v>
      </c>
      <c r="G6" s="26">
        <v>0.4531</v>
      </c>
      <c r="H6" s="26">
        <v>0.21310000000000001</v>
      </c>
      <c r="I6" s="26">
        <v>6.1740000000000003E-2</v>
      </c>
      <c r="J6" s="26">
        <v>5.1979999999999998E-2</v>
      </c>
      <c r="K6" s="26">
        <v>0.2306</v>
      </c>
      <c r="L6" s="26">
        <v>0.1754</v>
      </c>
      <c r="M6" s="26">
        <v>0.1371</v>
      </c>
      <c r="N6" s="26">
        <v>8.4739999999999996E-2</v>
      </c>
    </row>
    <row r="7" spans="1:14" x14ac:dyDescent="0.2">
      <c r="A7" s="25" t="s">
        <v>379</v>
      </c>
      <c r="B7" s="25" t="s">
        <v>205</v>
      </c>
      <c r="C7" s="25" t="s">
        <v>205</v>
      </c>
      <c r="D7" s="25" t="s">
        <v>380</v>
      </c>
      <c r="E7" s="26">
        <v>0.13420000000000001</v>
      </c>
      <c r="F7" s="26">
        <v>0.111</v>
      </c>
      <c r="G7" s="26">
        <v>0.33739999999999998</v>
      </c>
      <c r="H7" s="26">
        <v>0.18390000000000001</v>
      </c>
      <c r="I7" s="26">
        <v>9.8350000000000007E-2</v>
      </c>
      <c r="J7" s="26">
        <v>7.9659999999999995E-2</v>
      </c>
      <c r="K7" s="26">
        <v>0.21970000000000001</v>
      </c>
      <c r="L7" s="26">
        <v>0.156</v>
      </c>
      <c r="M7" s="26">
        <v>0.2104</v>
      </c>
      <c r="N7" s="26">
        <v>0.1056</v>
      </c>
    </row>
    <row r="8" spans="1:14" x14ac:dyDescent="0.2">
      <c r="A8" s="25" t="s">
        <v>389</v>
      </c>
      <c r="B8" s="25" t="s">
        <v>205</v>
      </c>
      <c r="C8" s="25" t="s">
        <v>205</v>
      </c>
      <c r="D8" s="25" t="s">
        <v>390</v>
      </c>
      <c r="E8" s="26">
        <v>0.19769999999999999</v>
      </c>
      <c r="F8" s="26">
        <v>0.12790000000000001</v>
      </c>
      <c r="G8" s="26">
        <v>0.2848</v>
      </c>
      <c r="H8" s="26">
        <v>0.17530000000000001</v>
      </c>
      <c r="I8" s="26">
        <v>0.12989999999999999</v>
      </c>
      <c r="J8" s="26">
        <v>8.8760000000000006E-2</v>
      </c>
      <c r="K8" s="26">
        <v>0.28070000000000001</v>
      </c>
      <c r="L8" s="26">
        <v>0.15690000000000001</v>
      </c>
      <c r="M8" s="26">
        <v>0.1069</v>
      </c>
      <c r="N8" s="26">
        <v>7.7469999999999997E-2</v>
      </c>
    </row>
    <row r="9" spans="1:14" x14ac:dyDescent="0.2">
      <c r="A9" s="25" t="s">
        <v>391</v>
      </c>
      <c r="B9" s="25" t="s">
        <v>205</v>
      </c>
      <c r="C9" s="25" t="s">
        <v>205</v>
      </c>
      <c r="D9" s="25" t="s">
        <v>392</v>
      </c>
      <c r="E9" s="26">
        <v>0.1283</v>
      </c>
      <c r="F9" s="26">
        <v>0.1077</v>
      </c>
      <c r="G9" s="26">
        <v>0.3992</v>
      </c>
      <c r="H9" s="26">
        <v>0.20300000000000001</v>
      </c>
      <c r="I9" s="26">
        <v>7.5259999999999994E-2</v>
      </c>
      <c r="J9" s="26">
        <v>6.3089999999999993E-2</v>
      </c>
      <c r="K9" s="26">
        <v>0.22689999999999999</v>
      </c>
      <c r="L9" s="26">
        <v>0.1673</v>
      </c>
      <c r="M9" s="26">
        <v>0.17030000000000001</v>
      </c>
      <c r="N9" s="26">
        <v>9.2960000000000001E-2</v>
      </c>
    </row>
    <row r="10" spans="1:14" x14ac:dyDescent="0.2">
      <c r="A10" s="25" t="s">
        <v>405</v>
      </c>
      <c r="B10" s="25" t="s">
        <v>205</v>
      </c>
      <c r="C10" s="25" t="s">
        <v>205</v>
      </c>
      <c r="D10" s="25" t="s">
        <v>406</v>
      </c>
      <c r="E10" s="26">
        <v>0.10639999999999999</v>
      </c>
      <c r="F10" s="26">
        <v>9.4740000000000005E-2</v>
      </c>
      <c r="G10" s="26">
        <v>0.32329999999999998</v>
      </c>
      <c r="H10" s="26">
        <v>0.1739</v>
      </c>
      <c r="I10" s="26">
        <v>0.1027</v>
      </c>
      <c r="J10" s="26">
        <v>8.0829999999999999E-2</v>
      </c>
      <c r="K10" s="26">
        <v>0.1991</v>
      </c>
      <c r="L10" s="26">
        <v>0.1474</v>
      </c>
      <c r="M10" s="26">
        <v>0.26860000000000001</v>
      </c>
      <c r="N10" s="26">
        <v>0.1113</v>
      </c>
    </row>
    <row r="11" spans="1:14" x14ac:dyDescent="0.2">
      <c r="A11" s="25" t="s">
        <v>395</v>
      </c>
      <c r="B11" s="25" t="s">
        <v>205</v>
      </c>
      <c r="C11" s="25" t="s">
        <v>205</v>
      </c>
      <c r="D11" s="25" t="s">
        <v>396</v>
      </c>
      <c r="E11" s="26">
        <v>0.13439999999999999</v>
      </c>
      <c r="F11" s="26">
        <v>0.1106</v>
      </c>
      <c r="G11" s="26">
        <v>0.37890000000000001</v>
      </c>
      <c r="H11" s="26">
        <v>0.1966</v>
      </c>
      <c r="I11" s="26">
        <v>8.1589999999999996E-2</v>
      </c>
      <c r="J11" s="26">
        <v>6.5329999999999999E-2</v>
      </c>
      <c r="K11" s="26">
        <v>0.24030000000000001</v>
      </c>
      <c r="L11" s="26">
        <v>0.16869999999999999</v>
      </c>
      <c r="M11" s="26">
        <v>0.1648</v>
      </c>
      <c r="N11" s="26">
        <v>9.0279999999999999E-2</v>
      </c>
    </row>
    <row r="12" spans="1:14" x14ac:dyDescent="0.2">
      <c r="A12" s="25" t="s">
        <v>397</v>
      </c>
      <c r="B12" s="25" t="s">
        <v>205</v>
      </c>
      <c r="C12" s="25" t="s">
        <v>205</v>
      </c>
      <c r="D12" s="25" t="s">
        <v>398</v>
      </c>
      <c r="E12" s="26">
        <v>0.1331</v>
      </c>
      <c r="F12" s="26">
        <v>0.1077</v>
      </c>
      <c r="G12" s="26">
        <v>0.36959999999999998</v>
      </c>
      <c r="H12" s="26">
        <v>0.19089999999999999</v>
      </c>
      <c r="I12" s="26">
        <v>8.9690000000000006E-2</v>
      </c>
      <c r="J12" s="26">
        <v>7.3330000000000006E-2</v>
      </c>
      <c r="K12" s="26">
        <v>0.2339</v>
      </c>
      <c r="L12" s="26">
        <v>0.1638</v>
      </c>
      <c r="M12" s="26">
        <v>0.17369999999999999</v>
      </c>
      <c r="N12" s="26">
        <v>9.486E-2</v>
      </c>
    </row>
    <row r="13" spans="1:14" x14ac:dyDescent="0.2">
      <c r="A13" s="25" t="s">
        <v>403</v>
      </c>
      <c r="B13" s="25" t="s">
        <v>205</v>
      </c>
      <c r="C13" s="25" t="s">
        <v>205</v>
      </c>
      <c r="D13" s="25" t="s">
        <v>404</v>
      </c>
      <c r="E13" s="26">
        <v>9.9610000000000004E-2</v>
      </c>
      <c r="F13" s="26">
        <v>9.0410000000000004E-2</v>
      </c>
      <c r="G13" s="26">
        <v>0.3841</v>
      </c>
      <c r="H13" s="26">
        <v>0.1857</v>
      </c>
      <c r="I13" s="26">
        <v>8.4889999999999993E-2</v>
      </c>
      <c r="J13" s="26">
        <v>7.0150000000000004E-2</v>
      </c>
      <c r="K13" s="26">
        <v>0.19589999999999999</v>
      </c>
      <c r="L13" s="26">
        <v>0.14580000000000001</v>
      </c>
      <c r="M13" s="26">
        <v>0.23549999999999999</v>
      </c>
      <c r="N13" s="26">
        <v>0.10539999999999999</v>
      </c>
    </row>
    <row r="14" spans="1:14" x14ac:dyDescent="0.2">
      <c r="A14" s="25" t="s">
        <v>393</v>
      </c>
      <c r="B14" s="25" t="s">
        <v>205</v>
      </c>
      <c r="C14" s="25" t="s">
        <v>205</v>
      </c>
      <c r="D14" s="25" t="s">
        <v>394</v>
      </c>
      <c r="E14" s="26">
        <v>9.4079999999999997E-2</v>
      </c>
      <c r="F14" s="26">
        <v>8.5400000000000004E-2</v>
      </c>
      <c r="G14" s="26">
        <v>0.42109999999999997</v>
      </c>
      <c r="H14" s="26">
        <v>0.1862</v>
      </c>
      <c r="I14" s="26">
        <v>7.5410000000000005E-2</v>
      </c>
      <c r="J14" s="26">
        <v>6.4329999999999998E-2</v>
      </c>
      <c r="K14" s="26">
        <v>0.185</v>
      </c>
      <c r="L14" s="26">
        <v>0.1457</v>
      </c>
      <c r="M14" s="26">
        <v>0.22450000000000001</v>
      </c>
      <c r="N14" s="26">
        <v>0.1067</v>
      </c>
    </row>
    <row r="15" spans="1:14" x14ac:dyDescent="0.2">
      <c r="A15" s="25" t="s">
        <v>401</v>
      </c>
      <c r="B15" s="25" t="s">
        <v>205</v>
      </c>
      <c r="C15" s="25" t="s">
        <v>205</v>
      </c>
      <c r="D15" s="25" t="s">
        <v>402</v>
      </c>
      <c r="E15" s="26">
        <v>8.8010000000000005E-2</v>
      </c>
      <c r="F15" s="26">
        <v>8.5699999999999998E-2</v>
      </c>
      <c r="G15" s="26">
        <v>0.46179999999999999</v>
      </c>
      <c r="H15" s="26">
        <v>0.18790000000000001</v>
      </c>
      <c r="I15" s="26">
        <v>6.3920000000000005E-2</v>
      </c>
      <c r="J15" s="26">
        <v>5.5530000000000003E-2</v>
      </c>
      <c r="K15" s="26">
        <v>0.1754</v>
      </c>
      <c r="L15" s="26">
        <v>0.14879999999999999</v>
      </c>
      <c r="M15" s="26">
        <v>0.2109</v>
      </c>
      <c r="N15" s="26">
        <v>0.1014</v>
      </c>
    </row>
    <row r="16" spans="1:14" x14ac:dyDescent="0.2">
      <c r="A16" s="25" t="s">
        <v>399</v>
      </c>
      <c r="B16" s="25" t="s">
        <v>205</v>
      </c>
      <c r="C16" s="25" t="s">
        <v>205</v>
      </c>
      <c r="D16" s="25" t="s">
        <v>400</v>
      </c>
      <c r="E16" s="26">
        <v>0.121</v>
      </c>
      <c r="F16" s="26">
        <v>0.11119999999999999</v>
      </c>
      <c r="G16" s="26">
        <v>0.43340000000000001</v>
      </c>
      <c r="H16" s="26">
        <v>0.20130000000000001</v>
      </c>
      <c r="I16" s="26">
        <v>6.9599999999999995E-2</v>
      </c>
      <c r="J16" s="26">
        <v>5.815E-2</v>
      </c>
      <c r="K16" s="26">
        <v>0.2205</v>
      </c>
      <c r="L16" s="26">
        <v>0.16289999999999999</v>
      </c>
      <c r="M16" s="26">
        <v>0.1555</v>
      </c>
      <c r="N16" s="26">
        <v>8.9340000000000003E-2</v>
      </c>
    </row>
    <row r="17" spans="1:14" x14ac:dyDescent="0.2">
      <c r="A17" s="25" t="s">
        <v>208</v>
      </c>
      <c r="B17" s="25" t="s">
        <v>205</v>
      </c>
      <c r="C17" s="25" t="s">
        <v>205</v>
      </c>
      <c r="D17" s="25" t="s">
        <v>209</v>
      </c>
      <c r="E17" s="26">
        <v>0.1101</v>
      </c>
      <c r="F17" s="26">
        <v>9.5189999999999997E-2</v>
      </c>
      <c r="G17" s="26">
        <v>0.3619</v>
      </c>
      <c r="H17" s="26">
        <v>0.18440000000000001</v>
      </c>
      <c r="I17" s="26">
        <v>9.6290000000000001E-2</v>
      </c>
      <c r="J17" s="26">
        <v>7.6079999999999995E-2</v>
      </c>
      <c r="K17" s="26">
        <v>0.1996</v>
      </c>
      <c r="L17" s="26">
        <v>0.14979999999999999</v>
      </c>
      <c r="M17" s="26">
        <v>0.23200000000000001</v>
      </c>
      <c r="N17" s="26">
        <v>0.1113</v>
      </c>
    </row>
    <row r="18" spans="1:14" x14ac:dyDescent="0.2">
      <c r="A18" s="25" t="s">
        <v>212</v>
      </c>
      <c r="B18" s="25" t="s">
        <v>205</v>
      </c>
      <c r="C18" s="25" t="s">
        <v>205</v>
      </c>
      <c r="D18" s="25" t="s">
        <v>213</v>
      </c>
      <c r="E18" s="26">
        <v>0.1333</v>
      </c>
      <c r="F18" s="26">
        <v>0.1095</v>
      </c>
      <c r="G18" s="26">
        <v>0.37890000000000001</v>
      </c>
      <c r="H18" s="26">
        <v>0.19170000000000001</v>
      </c>
      <c r="I18" s="26">
        <v>8.3409999999999998E-2</v>
      </c>
      <c r="J18" s="26">
        <v>6.8440000000000001E-2</v>
      </c>
      <c r="K18" s="26">
        <v>0.2311</v>
      </c>
      <c r="L18" s="26">
        <v>0.16700000000000001</v>
      </c>
      <c r="M18" s="26">
        <v>0.17330000000000001</v>
      </c>
      <c r="N18" s="26">
        <v>9.2509999999999995E-2</v>
      </c>
    </row>
    <row r="19" spans="1:14" x14ac:dyDescent="0.2">
      <c r="A19" s="25" t="s">
        <v>207</v>
      </c>
      <c r="B19" s="25" t="s">
        <v>205</v>
      </c>
      <c r="C19" s="25" t="s">
        <v>205</v>
      </c>
      <c r="D19" s="25" t="s">
        <v>206</v>
      </c>
      <c r="E19" s="26">
        <v>0.1232</v>
      </c>
      <c r="F19" s="26">
        <v>0.10290000000000001</v>
      </c>
      <c r="G19" s="26">
        <v>0.37980000000000003</v>
      </c>
      <c r="H19" s="26">
        <v>0.1847</v>
      </c>
      <c r="I19" s="26">
        <v>8.7239999999999998E-2</v>
      </c>
      <c r="J19" s="26">
        <v>7.1429999999999993E-2</v>
      </c>
      <c r="K19" s="26">
        <v>0.2006</v>
      </c>
      <c r="L19" s="26">
        <v>0.15240000000000001</v>
      </c>
      <c r="M19" s="26">
        <v>0.20910000000000001</v>
      </c>
      <c r="N19" s="26">
        <v>0.10440000000000001</v>
      </c>
    </row>
    <row r="20" spans="1:14" x14ac:dyDescent="0.2">
      <c r="A20" s="25" t="s">
        <v>204</v>
      </c>
      <c r="B20" s="25" t="s">
        <v>205</v>
      </c>
      <c r="C20" s="25" t="s">
        <v>205</v>
      </c>
      <c r="D20" s="25" t="s">
        <v>206</v>
      </c>
      <c r="E20" s="26">
        <v>8.4390000000000007E-2</v>
      </c>
      <c r="F20" s="26">
        <v>7.5740000000000002E-2</v>
      </c>
      <c r="G20" s="26">
        <v>0.3962</v>
      </c>
      <c r="H20" s="26">
        <v>0.18160000000000001</v>
      </c>
      <c r="I20" s="26">
        <v>7.6859999999999998E-2</v>
      </c>
      <c r="J20" s="26">
        <v>6.3509999999999997E-2</v>
      </c>
      <c r="K20" s="26">
        <v>0.1668</v>
      </c>
      <c r="L20" s="26">
        <v>0.1368</v>
      </c>
      <c r="M20" s="26">
        <v>0.27579999999999999</v>
      </c>
      <c r="N20" s="26">
        <v>0.11269999999999999</v>
      </c>
    </row>
    <row r="21" spans="1:14" x14ac:dyDescent="0.2">
      <c r="A21" s="25" t="s">
        <v>214</v>
      </c>
      <c r="B21" s="25" t="s">
        <v>205</v>
      </c>
      <c r="C21" s="25" t="s">
        <v>205</v>
      </c>
      <c r="D21" s="25" t="s">
        <v>215</v>
      </c>
      <c r="E21" s="26">
        <v>0.14030000000000001</v>
      </c>
      <c r="F21" s="26">
        <v>0.1149</v>
      </c>
      <c r="G21" s="26">
        <v>0.34439999999999998</v>
      </c>
      <c r="H21" s="26">
        <v>0.18310000000000001</v>
      </c>
      <c r="I21" s="26">
        <v>9.7820000000000004E-2</v>
      </c>
      <c r="J21" s="26">
        <v>7.6759999999999995E-2</v>
      </c>
      <c r="K21" s="26">
        <v>0.22500000000000001</v>
      </c>
      <c r="L21" s="26">
        <v>0.15290000000000001</v>
      </c>
      <c r="M21" s="26">
        <v>0.19259999999999999</v>
      </c>
      <c r="N21" s="26">
        <v>9.9849999999999994E-2</v>
      </c>
    </row>
    <row r="22" spans="1:14" x14ac:dyDescent="0.2">
      <c r="A22" s="25" t="s">
        <v>210</v>
      </c>
      <c r="B22" s="25" t="s">
        <v>205</v>
      </c>
      <c r="C22" s="25" t="s">
        <v>205</v>
      </c>
      <c r="D22" s="25" t="s">
        <v>211</v>
      </c>
      <c r="E22" s="26">
        <v>0.13</v>
      </c>
      <c r="F22" s="26">
        <v>0.1089</v>
      </c>
      <c r="G22" s="26">
        <v>0.36780000000000002</v>
      </c>
      <c r="H22" s="26">
        <v>0.18970000000000001</v>
      </c>
      <c r="I22" s="26">
        <v>8.7999999999999995E-2</v>
      </c>
      <c r="J22" s="26">
        <v>7.1609999999999993E-2</v>
      </c>
      <c r="K22" s="26">
        <v>0.22900000000000001</v>
      </c>
      <c r="L22" s="26">
        <v>0.1608</v>
      </c>
      <c r="M22" s="26">
        <v>0.1852</v>
      </c>
      <c r="N22" s="26">
        <v>9.5399999999999999E-2</v>
      </c>
    </row>
    <row r="23" spans="1:14" x14ac:dyDescent="0.2">
      <c r="A23" s="25" t="s">
        <v>176</v>
      </c>
      <c r="B23" s="25" t="s">
        <v>407</v>
      </c>
      <c r="C23" s="25" t="s">
        <v>177</v>
      </c>
      <c r="D23" s="25" t="s">
        <v>178</v>
      </c>
      <c r="E23" s="26">
        <v>9.6310000000000007E-2</v>
      </c>
      <c r="F23" s="26">
        <v>8.899E-2</v>
      </c>
      <c r="G23" s="26">
        <v>0.372</v>
      </c>
      <c r="H23" s="26">
        <v>0.2339</v>
      </c>
      <c r="I23" s="26">
        <v>4.863E-2</v>
      </c>
      <c r="J23" s="26">
        <v>4.301E-2</v>
      </c>
      <c r="K23" s="26">
        <v>0.42380000000000001</v>
      </c>
      <c r="L23" s="26">
        <v>0.22489999999999999</v>
      </c>
      <c r="M23" s="26">
        <v>5.9229999999999998E-2</v>
      </c>
      <c r="N23" s="26">
        <v>4.7419999999999997E-2</v>
      </c>
    </row>
    <row r="24" spans="1:14" x14ac:dyDescent="0.2">
      <c r="A24" s="25" t="s">
        <v>197</v>
      </c>
      <c r="B24" s="25" t="s">
        <v>407</v>
      </c>
      <c r="C24" s="25" t="s">
        <v>177</v>
      </c>
      <c r="D24" s="25" t="s">
        <v>198</v>
      </c>
      <c r="E24" s="26">
        <v>0.1178</v>
      </c>
      <c r="F24" s="26">
        <v>0.1032</v>
      </c>
      <c r="G24" s="26">
        <v>0.42149999999999999</v>
      </c>
      <c r="H24" s="26">
        <v>0.2278</v>
      </c>
      <c r="I24" s="26">
        <v>5.7239999999999999E-2</v>
      </c>
      <c r="J24" s="26">
        <v>5.0169999999999999E-2</v>
      </c>
      <c r="K24" s="26">
        <v>0.33939999999999998</v>
      </c>
      <c r="L24" s="26">
        <v>0.2036</v>
      </c>
      <c r="M24" s="26">
        <v>6.4119999999999996E-2</v>
      </c>
      <c r="N24" s="26">
        <v>5.0590000000000003E-2</v>
      </c>
    </row>
    <row r="25" spans="1:14" x14ac:dyDescent="0.2">
      <c r="A25" s="25" t="s">
        <v>191</v>
      </c>
      <c r="B25" s="25" t="s">
        <v>407</v>
      </c>
      <c r="C25" s="25" t="s">
        <v>177</v>
      </c>
      <c r="D25" s="25" t="s">
        <v>192</v>
      </c>
      <c r="E25" s="26">
        <v>0.1283</v>
      </c>
      <c r="F25" s="26">
        <v>0.10199999999999999</v>
      </c>
      <c r="G25" s="26">
        <v>0.37130000000000002</v>
      </c>
      <c r="H25" s="26">
        <v>0.218</v>
      </c>
      <c r="I25" s="26">
        <v>6.404E-2</v>
      </c>
      <c r="J25" s="26">
        <v>5.4140000000000001E-2</v>
      </c>
      <c r="K25" s="26">
        <v>0.36670000000000003</v>
      </c>
      <c r="L25" s="26">
        <v>0.20680000000000001</v>
      </c>
      <c r="M25" s="26">
        <v>6.9699999999999998E-2</v>
      </c>
      <c r="N25" s="26">
        <v>5.6750000000000002E-2</v>
      </c>
    </row>
    <row r="26" spans="1:14" x14ac:dyDescent="0.2">
      <c r="A26" s="25" t="s">
        <v>185</v>
      </c>
      <c r="B26" s="25" t="s">
        <v>407</v>
      </c>
      <c r="C26" s="25" t="s">
        <v>177</v>
      </c>
      <c r="D26" s="25" t="s">
        <v>186</v>
      </c>
      <c r="E26" s="26">
        <v>9.0759999999999993E-2</v>
      </c>
      <c r="F26" s="26">
        <v>8.4669999999999995E-2</v>
      </c>
      <c r="G26" s="26">
        <v>0.36149999999999999</v>
      </c>
      <c r="H26" s="26">
        <v>0.22270000000000001</v>
      </c>
      <c r="I26" s="26">
        <v>5.178E-2</v>
      </c>
      <c r="J26" s="26">
        <v>4.4429999999999997E-2</v>
      </c>
      <c r="K26" s="26">
        <v>0.44500000000000001</v>
      </c>
      <c r="L26" s="26">
        <v>0.2122</v>
      </c>
      <c r="M26" s="26">
        <v>5.0909999999999997E-2</v>
      </c>
      <c r="N26" s="26">
        <v>4.3189999999999999E-2</v>
      </c>
    </row>
    <row r="27" spans="1:14" x14ac:dyDescent="0.2">
      <c r="A27" s="25" t="s">
        <v>193</v>
      </c>
      <c r="B27" s="25" t="s">
        <v>407</v>
      </c>
      <c r="C27" s="25" t="s">
        <v>177</v>
      </c>
      <c r="D27" s="25" t="s">
        <v>194</v>
      </c>
      <c r="E27" s="26">
        <v>0.1115</v>
      </c>
      <c r="F27" s="26">
        <v>9.7140000000000004E-2</v>
      </c>
      <c r="G27" s="26">
        <v>0.41199999999999998</v>
      </c>
      <c r="H27" s="26">
        <v>0.22789999999999999</v>
      </c>
      <c r="I27" s="26">
        <v>5.595E-2</v>
      </c>
      <c r="J27" s="26">
        <v>4.929E-2</v>
      </c>
      <c r="K27" s="26">
        <v>0.35439999999999999</v>
      </c>
      <c r="L27" s="26">
        <v>0.20449999999999999</v>
      </c>
      <c r="M27" s="26">
        <v>6.6239999999999993E-2</v>
      </c>
      <c r="N27" s="26">
        <v>5.3670000000000002E-2</v>
      </c>
    </row>
    <row r="28" spans="1:14" x14ac:dyDescent="0.2">
      <c r="A28" s="25" t="s">
        <v>181</v>
      </c>
      <c r="B28" s="25" t="s">
        <v>407</v>
      </c>
      <c r="C28" s="25" t="s">
        <v>177</v>
      </c>
      <c r="D28" s="25" t="s">
        <v>182</v>
      </c>
      <c r="E28" s="26">
        <v>8.7980000000000003E-2</v>
      </c>
      <c r="F28" s="26">
        <v>8.2790000000000002E-2</v>
      </c>
      <c r="G28" s="26">
        <v>0.37619999999999998</v>
      </c>
      <c r="H28" s="26">
        <v>0.23400000000000001</v>
      </c>
      <c r="I28" s="26">
        <v>4.6050000000000001E-2</v>
      </c>
      <c r="J28" s="26">
        <v>4.1090000000000002E-2</v>
      </c>
      <c r="K28" s="26">
        <v>0.44259999999999999</v>
      </c>
      <c r="L28" s="26">
        <v>0.2215</v>
      </c>
      <c r="M28" s="26">
        <v>4.7230000000000001E-2</v>
      </c>
      <c r="N28" s="26">
        <v>4.02E-2</v>
      </c>
    </row>
    <row r="29" spans="1:14" x14ac:dyDescent="0.2">
      <c r="A29" s="25" t="s">
        <v>199</v>
      </c>
      <c r="B29" s="25" t="s">
        <v>407</v>
      </c>
      <c r="C29" s="25" t="s">
        <v>177</v>
      </c>
      <c r="D29" s="25" t="s">
        <v>200</v>
      </c>
      <c r="E29" s="26">
        <v>0.10249999999999999</v>
      </c>
      <c r="F29" s="26">
        <v>0.1014</v>
      </c>
      <c r="G29" s="26">
        <v>0.36880000000000002</v>
      </c>
      <c r="H29" s="26">
        <v>0.22259999999999999</v>
      </c>
      <c r="I29" s="26">
        <v>5.2789999999999997E-2</v>
      </c>
      <c r="J29" s="26">
        <v>4.4589999999999998E-2</v>
      </c>
      <c r="K29" s="26">
        <v>0.41710000000000003</v>
      </c>
      <c r="L29" s="26">
        <v>0.23139999999999999</v>
      </c>
      <c r="M29" s="26">
        <v>5.8840000000000003E-2</v>
      </c>
      <c r="N29" s="26">
        <v>4.6609999999999999E-2</v>
      </c>
    </row>
    <row r="30" spans="1:14" x14ac:dyDescent="0.2">
      <c r="A30" s="25" t="s">
        <v>195</v>
      </c>
      <c r="B30" s="25" t="s">
        <v>407</v>
      </c>
      <c r="C30" s="25" t="s">
        <v>177</v>
      </c>
      <c r="D30" s="25" t="s">
        <v>196</v>
      </c>
      <c r="E30" s="26">
        <v>0.1164</v>
      </c>
      <c r="F30" s="26">
        <v>0.10199999999999999</v>
      </c>
      <c r="G30" s="26">
        <v>0.44169999999999998</v>
      </c>
      <c r="H30" s="26">
        <v>0.22289999999999999</v>
      </c>
      <c r="I30" s="26">
        <v>6.497E-2</v>
      </c>
      <c r="J30" s="26">
        <v>5.5309999999999998E-2</v>
      </c>
      <c r="K30" s="26">
        <v>0.27329999999999999</v>
      </c>
      <c r="L30" s="26">
        <v>0.19769999999999999</v>
      </c>
      <c r="M30" s="26">
        <v>0.1036</v>
      </c>
      <c r="N30" s="26">
        <v>7.0809999999999998E-2</v>
      </c>
    </row>
    <row r="31" spans="1:14" x14ac:dyDescent="0.2">
      <c r="A31" s="25" t="s">
        <v>183</v>
      </c>
      <c r="B31" s="25" t="s">
        <v>407</v>
      </c>
      <c r="C31" s="25" t="s">
        <v>177</v>
      </c>
      <c r="D31" s="25" t="s">
        <v>184</v>
      </c>
      <c r="E31" s="26">
        <v>0.10639999999999999</v>
      </c>
      <c r="F31" s="26">
        <v>9.4219999999999998E-2</v>
      </c>
      <c r="G31" s="26">
        <v>0.37780000000000002</v>
      </c>
      <c r="H31" s="26">
        <v>0.2215</v>
      </c>
      <c r="I31" s="26">
        <v>5.5239999999999997E-2</v>
      </c>
      <c r="J31" s="26">
        <v>4.9020000000000001E-2</v>
      </c>
      <c r="K31" s="26">
        <v>0.3972</v>
      </c>
      <c r="L31" s="26">
        <v>0.21079999999999999</v>
      </c>
      <c r="M31" s="26">
        <v>6.3399999999999998E-2</v>
      </c>
      <c r="N31" s="26">
        <v>5.1130000000000002E-2</v>
      </c>
    </row>
    <row r="32" spans="1:14" x14ac:dyDescent="0.2">
      <c r="A32" s="25" t="s">
        <v>179</v>
      </c>
      <c r="B32" s="25" t="s">
        <v>407</v>
      </c>
      <c r="C32" s="25" t="s">
        <v>177</v>
      </c>
      <c r="D32" s="25" t="s">
        <v>180</v>
      </c>
      <c r="E32" s="26">
        <v>0.10349999999999999</v>
      </c>
      <c r="F32" s="26">
        <v>9.1749999999999998E-2</v>
      </c>
      <c r="G32" s="26">
        <v>0.36670000000000003</v>
      </c>
      <c r="H32" s="26">
        <v>0.23880000000000001</v>
      </c>
      <c r="I32" s="26">
        <v>5.176E-2</v>
      </c>
      <c r="J32" s="26">
        <v>4.5350000000000001E-2</v>
      </c>
      <c r="K32" s="26">
        <v>0.42659999999999998</v>
      </c>
      <c r="L32" s="26">
        <v>0.22090000000000001</v>
      </c>
      <c r="M32" s="26">
        <v>5.1479999999999998E-2</v>
      </c>
      <c r="N32" s="26">
        <v>4.4069999999999998E-2</v>
      </c>
    </row>
    <row r="33" spans="1:14" x14ac:dyDescent="0.2">
      <c r="A33" s="25" t="s">
        <v>187</v>
      </c>
      <c r="B33" s="25" t="s">
        <v>407</v>
      </c>
      <c r="C33" s="25" t="s">
        <v>177</v>
      </c>
      <c r="D33" s="25" t="s">
        <v>188</v>
      </c>
      <c r="E33" s="26">
        <v>0.1061</v>
      </c>
      <c r="F33" s="26">
        <v>9.4729999999999995E-2</v>
      </c>
      <c r="G33" s="26">
        <v>0.39600000000000002</v>
      </c>
      <c r="H33" s="26">
        <v>0.2329</v>
      </c>
      <c r="I33" s="26">
        <v>5.1409999999999997E-2</v>
      </c>
      <c r="J33" s="26">
        <v>4.5019999999999998E-2</v>
      </c>
      <c r="K33" s="26">
        <v>0.3861</v>
      </c>
      <c r="L33" s="26">
        <v>0.2218</v>
      </c>
      <c r="M33" s="26">
        <v>6.0490000000000002E-2</v>
      </c>
      <c r="N33" s="26">
        <v>5.04E-2</v>
      </c>
    </row>
    <row r="34" spans="1:14" x14ac:dyDescent="0.2">
      <c r="A34" s="25" t="s">
        <v>189</v>
      </c>
      <c r="B34" s="25" t="s">
        <v>407</v>
      </c>
      <c r="C34" s="25" t="s">
        <v>177</v>
      </c>
      <c r="D34" s="25" t="s">
        <v>190</v>
      </c>
      <c r="E34" s="26">
        <v>0.1129</v>
      </c>
      <c r="F34" s="26">
        <v>0.1</v>
      </c>
      <c r="G34" s="26">
        <v>0.31690000000000002</v>
      </c>
      <c r="H34" s="26">
        <v>0.21429999999999999</v>
      </c>
      <c r="I34" s="26">
        <v>6.8239999999999995E-2</v>
      </c>
      <c r="J34" s="26">
        <v>5.8380000000000001E-2</v>
      </c>
      <c r="K34" s="26">
        <v>0.44190000000000002</v>
      </c>
      <c r="L34" s="26">
        <v>0.20760000000000001</v>
      </c>
      <c r="M34" s="26">
        <v>6.0069999999999998E-2</v>
      </c>
      <c r="N34" s="26">
        <v>4.9390000000000003E-2</v>
      </c>
    </row>
    <row r="35" spans="1:14" x14ac:dyDescent="0.2">
      <c r="A35" s="25" t="s">
        <v>150</v>
      </c>
      <c r="B35" s="25" t="s">
        <v>407</v>
      </c>
      <c r="C35" s="25" t="s">
        <v>138</v>
      </c>
      <c r="D35" s="25" t="s">
        <v>151</v>
      </c>
      <c r="E35" s="26">
        <v>0.1313</v>
      </c>
      <c r="F35" s="26">
        <v>0.1042</v>
      </c>
      <c r="G35" s="26">
        <v>0.36259999999999998</v>
      </c>
      <c r="H35" s="26">
        <v>0.19439999999999999</v>
      </c>
      <c r="I35" s="26">
        <v>9.1240000000000002E-2</v>
      </c>
      <c r="J35" s="26">
        <v>7.4529999999999999E-2</v>
      </c>
      <c r="K35" s="26">
        <v>0.24279999999999999</v>
      </c>
      <c r="L35" s="26">
        <v>0.1668</v>
      </c>
      <c r="M35" s="26">
        <v>0.17199999999999999</v>
      </c>
      <c r="N35" s="26">
        <v>9.7390000000000004E-2</v>
      </c>
    </row>
    <row r="36" spans="1:14" x14ac:dyDescent="0.2">
      <c r="A36" s="25" t="s">
        <v>160</v>
      </c>
      <c r="B36" s="25" t="s">
        <v>407</v>
      </c>
      <c r="C36" s="25" t="s">
        <v>138</v>
      </c>
      <c r="D36" s="25" t="s">
        <v>161</v>
      </c>
      <c r="E36" s="26">
        <v>0.121</v>
      </c>
      <c r="F36" s="26">
        <v>0.1076</v>
      </c>
      <c r="G36" s="26">
        <v>0.38169999999999998</v>
      </c>
      <c r="H36" s="26">
        <v>0.1923</v>
      </c>
      <c r="I36" s="26">
        <v>9.1200000000000003E-2</v>
      </c>
      <c r="J36" s="26">
        <v>7.4590000000000004E-2</v>
      </c>
      <c r="K36" s="26">
        <v>0.23169999999999999</v>
      </c>
      <c r="L36" s="26">
        <v>0.16009999999999999</v>
      </c>
      <c r="M36" s="26">
        <v>0.1744</v>
      </c>
      <c r="N36" s="26">
        <v>9.7089999999999996E-2</v>
      </c>
    </row>
    <row r="37" spans="1:14" x14ac:dyDescent="0.2">
      <c r="A37" s="25" t="s">
        <v>146</v>
      </c>
      <c r="B37" s="25" t="s">
        <v>407</v>
      </c>
      <c r="C37" s="25" t="s">
        <v>138</v>
      </c>
      <c r="D37" s="25" t="s">
        <v>147</v>
      </c>
      <c r="E37" s="26">
        <v>0.16200000000000001</v>
      </c>
      <c r="F37" s="26">
        <v>0.1206</v>
      </c>
      <c r="G37" s="26">
        <v>0.28839999999999999</v>
      </c>
      <c r="H37" s="26">
        <v>0.18329999999999999</v>
      </c>
      <c r="I37" s="26">
        <v>0.12330000000000001</v>
      </c>
      <c r="J37" s="26">
        <v>8.856E-2</v>
      </c>
      <c r="K37" s="26">
        <v>0.33989999999999998</v>
      </c>
      <c r="L37" s="26">
        <v>0.17430000000000001</v>
      </c>
      <c r="M37" s="26">
        <v>8.6400000000000005E-2</v>
      </c>
      <c r="N37" s="26">
        <v>6.8709999999999993E-2</v>
      </c>
    </row>
    <row r="38" spans="1:14" x14ac:dyDescent="0.2">
      <c r="A38" s="25" t="s">
        <v>158</v>
      </c>
      <c r="B38" s="25" t="s">
        <v>407</v>
      </c>
      <c r="C38" s="25" t="s">
        <v>138</v>
      </c>
      <c r="D38" s="25" t="s">
        <v>159</v>
      </c>
      <c r="E38" s="26">
        <v>0.14699999999999999</v>
      </c>
      <c r="F38" s="26">
        <v>0.1182</v>
      </c>
      <c r="G38" s="26">
        <v>0.35299999999999998</v>
      </c>
      <c r="H38" s="26">
        <v>0.19400000000000001</v>
      </c>
      <c r="I38" s="26">
        <v>9.1509999999999994E-2</v>
      </c>
      <c r="J38" s="26">
        <v>7.2340000000000002E-2</v>
      </c>
      <c r="K38" s="26">
        <v>0.26390000000000002</v>
      </c>
      <c r="L38" s="26">
        <v>0.1686</v>
      </c>
      <c r="M38" s="26">
        <v>0.14449999999999999</v>
      </c>
      <c r="N38" s="26">
        <v>8.5739999999999997E-2</v>
      </c>
    </row>
    <row r="39" spans="1:14" x14ac:dyDescent="0.2">
      <c r="A39" s="25" t="s">
        <v>152</v>
      </c>
      <c r="B39" s="25" t="s">
        <v>407</v>
      </c>
      <c r="C39" s="25" t="s">
        <v>138</v>
      </c>
      <c r="D39" s="25" t="s">
        <v>153</v>
      </c>
      <c r="E39" s="26">
        <v>0.1258</v>
      </c>
      <c r="F39" s="26">
        <v>9.7070000000000004E-2</v>
      </c>
      <c r="G39" s="26">
        <v>0.27010000000000001</v>
      </c>
      <c r="H39" s="26">
        <v>0.18690000000000001</v>
      </c>
      <c r="I39" s="26">
        <v>0.11409999999999999</v>
      </c>
      <c r="J39" s="26">
        <v>8.3680000000000004E-2</v>
      </c>
      <c r="K39" s="26">
        <v>0.42409999999999998</v>
      </c>
      <c r="L39" s="26">
        <v>0.1862</v>
      </c>
      <c r="M39" s="26">
        <v>6.5790000000000001E-2</v>
      </c>
      <c r="N39" s="26">
        <v>5.4980000000000001E-2</v>
      </c>
    </row>
    <row r="40" spans="1:14" x14ac:dyDescent="0.2">
      <c r="A40" s="25" t="s">
        <v>154</v>
      </c>
      <c r="B40" s="25" t="s">
        <v>407</v>
      </c>
      <c r="C40" s="25" t="s">
        <v>138</v>
      </c>
      <c r="D40" s="25" t="s">
        <v>155</v>
      </c>
      <c r="E40" s="26">
        <v>0.1133</v>
      </c>
      <c r="F40" s="26">
        <v>9.9159999999999998E-2</v>
      </c>
      <c r="G40" s="26">
        <v>0.41210000000000002</v>
      </c>
      <c r="H40" s="26">
        <v>0.2014</v>
      </c>
      <c r="I40" s="26">
        <v>7.6509999999999995E-2</v>
      </c>
      <c r="J40" s="26">
        <v>6.3420000000000004E-2</v>
      </c>
      <c r="K40" s="26">
        <v>0.22070000000000001</v>
      </c>
      <c r="L40" s="26">
        <v>0.16539999999999999</v>
      </c>
      <c r="M40" s="26">
        <v>0.1774</v>
      </c>
      <c r="N40" s="26">
        <v>9.2749999999999999E-2</v>
      </c>
    </row>
    <row r="41" spans="1:14" x14ac:dyDescent="0.2">
      <c r="A41" s="26" t="s">
        <v>164</v>
      </c>
      <c r="B41" s="25" t="s">
        <v>407</v>
      </c>
      <c r="C41" s="25" t="s">
        <v>138</v>
      </c>
      <c r="D41" s="25" t="s">
        <v>165</v>
      </c>
      <c r="E41" s="26">
        <v>0.11169999999999999</v>
      </c>
      <c r="F41" s="26">
        <v>9.4020000000000006E-2</v>
      </c>
      <c r="G41" s="26">
        <v>0.40939999999999999</v>
      </c>
      <c r="H41" s="26">
        <v>0.19020000000000001</v>
      </c>
      <c r="I41" s="26">
        <v>7.7609999999999998E-2</v>
      </c>
      <c r="J41" s="26">
        <v>6.651E-2</v>
      </c>
      <c r="K41" s="26">
        <v>0.20019999999999999</v>
      </c>
      <c r="L41" s="26">
        <v>0.1537</v>
      </c>
      <c r="M41" s="26">
        <v>0.2011</v>
      </c>
      <c r="N41" s="26">
        <v>9.6710000000000004E-2</v>
      </c>
    </row>
    <row r="42" spans="1:14" x14ac:dyDescent="0.2">
      <c r="A42" s="26" t="s">
        <v>162</v>
      </c>
      <c r="B42" s="25" t="s">
        <v>407</v>
      </c>
      <c r="C42" s="25" t="s">
        <v>138</v>
      </c>
      <c r="D42" s="25" t="s">
        <v>163</v>
      </c>
      <c r="E42" s="26">
        <v>0.12429999999999999</v>
      </c>
      <c r="F42" s="26">
        <v>0.111</v>
      </c>
      <c r="G42" s="26">
        <v>0.38679999999999998</v>
      </c>
      <c r="H42" s="26">
        <v>0.1966</v>
      </c>
      <c r="I42" s="26">
        <v>8.3549999999999999E-2</v>
      </c>
      <c r="J42" s="26">
        <v>6.9519999999999998E-2</v>
      </c>
      <c r="K42" s="26">
        <v>0.2384</v>
      </c>
      <c r="L42" s="26">
        <v>0.16619999999999999</v>
      </c>
      <c r="M42" s="26">
        <v>0.16700000000000001</v>
      </c>
      <c r="N42" s="26">
        <v>9.3780000000000002E-2</v>
      </c>
    </row>
    <row r="43" spans="1:14" x14ac:dyDescent="0.2">
      <c r="A43" s="26" t="s">
        <v>166</v>
      </c>
      <c r="B43" s="25" t="s">
        <v>407</v>
      </c>
      <c r="C43" s="25" t="s">
        <v>138</v>
      </c>
      <c r="D43" s="25" t="s">
        <v>167</v>
      </c>
      <c r="E43" s="26">
        <v>0.23949999999999999</v>
      </c>
      <c r="F43" s="26">
        <v>0.1547</v>
      </c>
      <c r="G43" s="26">
        <v>0.21629999999999999</v>
      </c>
      <c r="H43" s="26">
        <v>0.1542</v>
      </c>
      <c r="I43" s="26">
        <v>0.18529999999999999</v>
      </c>
      <c r="J43" s="26">
        <v>0.1192</v>
      </c>
      <c r="K43" s="26">
        <v>0.24410000000000001</v>
      </c>
      <c r="L43" s="26">
        <v>0.15540000000000001</v>
      </c>
      <c r="M43" s="26">
        <v>0.1149</v>
      </c>
      <c r="N43" s="26">
        <v>9.3219999999999997E-2</v>
      </c>
    </row>
    <row r="44" spans="1:14" x14ac:dyDescent="0.2">
      <c r="A44" s="25" t="s">
        <v>144</v>
      </c>
      <c r="B44" s="25" t="s">
        <v>407</v>
      </c>
      <c r="C44" s="25" t="s">
        <v>138</v>
      </c>
      <c r="D44" s="25" t="s">
        <v>145</v>
      </c>
      <c r="E44" s="26">
        <v>0.12479999999999999</v>
      </c>
      <c r="F44" s="26">
        <v>0.10780000000000001</v>
      </c>
      <c r="G44" s="26">
        <v>0.35759999999999997</v>
      </c>
      <c r="H44" s="26">
        <v>0.1913</v>
      </c>
      <c r="I44" s="26">
        <v>9.357E-2</v>
      </c>
      <c r="J44" s="26">
        <v>7.4230000000000004E-2</v>
      </c>
      <c r="K44" s="26">
        <v>0.25</v>
      </c>
      <c r="L44" s="26">
        <v>0.16969999999999999</v>
      </c>
      <c r="M44" s="26">
        <v>0.17399999999999999</v>
      </c>
      <c r="N44" s="26">
        <v>9.4149999999999998E-2</v>
      </c>
    </row>
    <row r="45" spans="1:14" x14ac:dyDescent="0.2">
      <c r="A45" s="25" t="s">
        <v>142</v>
      </c>
      <c r="B45" s="25" t="s">
        <v>407</v>
      </c>
      <c r="C45" s="25" t="s">
        <v>138</v>
      </c>
      <c r="D45" s="25" t="s">
        <v>143</v>
      </c>
      <c r="E45" s="26">
        <v>0.12180000000000001</v>
      </c>
      <c r="F45" s="26">
        <v>0.1042</v>
      </c>
      <c r="G45" s="26">
        <v>0.39650000000000002</v>
      </c>
      <c r="H45" s="26">
        <v>0.19400000000000001</v>
      </c>
      <c r="I45" s="26">
        <v>8.2820000000000005E-2</v>
      </c>
      <c r="J45" s="26">
        <v>6.7159999999999997E-2</v>
      </c>
      <c r="K45" s="26">
        <v>0.22819999999999999</v>
      </c>
      <c r="L45" s="26">
        <v>0.1578</v>
      </c>
      <c r="M45" s="26">
        <v>0.17069999999999999</v>
      </c>
      <c r="N45" s="26">
        <v>9.3229999999999993E-2</v>
      </c>
    </row>
    <row r="46" spans="1:14" x14ac:dyDescent="0.2">
      <c r="A46" s="25" t="s">
        <v>156</v>
      </c>
      <c r="B46" s="25" t="s">
        <v>407</v>
      </c>
      <c r="C46" s="25" t="s">
        <v>138</v>
      </c>
      <c r="D46" s="25" t="s">
        <v>157</v>
      </c>
      <c r="E46" s="26">
        <v>0.1148</v>
      </c>
      <c r="F46" s="26">
        <v>0.1011</v>
      </c>
      <c r="G46" s="26">
        <v>0.42399999999999999</v>
      </c>
      <c r="H46" s="26">
        <v>0.19009999999999999</v>
      </c>
      <c r="I46" s="26">
        <v>7.5130000000000002E-2</v>
      </c>
      <c r="J46" s="26">
        <v>6.3259999999999997E-2</v>
      </c>
      <c r="K46" s="26">
        <v>0.2026</v>
      </c>
      <c r="L46" s="26">
        <v>0.15809999999999999</v>
      </c>
      <c r="M46" s="26">
        <v>0.18340000000000001</v>
      </c>
      <c r="N46" s="26">
        <v>9.5200000000000007E-2</v>
      </c>
    </row>
    <row r="47" spans="1:14" x14ac:dyDescent="0.2">
      <c r="A47" s="25" t="s">
        <v>137</v>
      </c>
      <c r="B47" s="25" t="s">
        <v>407</v>
      </c>
      <c r="C47" s="25" t="s">
        <v>138</v>
      </c>
      <c r="D47" s="25" t="s">
        <v>139</v>
      </c>
      <c r="E47" s="26">
        <v>0.10920000000000001</v>
      </c>
      <c r="F47" s="26">
        <v>0.10299999999999999</v>
      </c>
      <c r="G47" s="26">
        <v>0.17510000000000001</v>
      </c>
      <c r="H47" s="26">
        <v>0.16289999999999999</v>
      </c>
      <c r="I47" s="26">
        <v>0.16</v>
      </c>
      <c r="J47" s="26">
        <v>0.10100000000000001</v>
      </c>
      <c r="K47" s="26">
        <v>0.51319999999999999</v>
      </c>
      <c r="L47" s="26">
        <v>0.17810000000000001</v>
      </c>
      <c r="M47" s="26">
        <v>4.2380000000000001E-2</v>
      </c>
      <c r="N47" s="26">
        <v>3.9530000000000003E-2</v>
      </c>
    </row>
    <row r="48" spans="1:14" x14ac:dyDescent="0.2">
      <c r="A48" s="25" t="s">
        <v>140</v>
      </c>
      <c r="B48" s="25" t="s">
        <v>407</v>
      </c>
      <c r="C48" s="25" t="s">
        <v>138</v>
      </c>
      <c r="D48" s="25" t="s">
        <v>141</v>
      </c>
      <c r="E48" s="26">
        <v>0.1658</v>
      </c>
      <c r="F48" s="26">
        <v>0.12509999999999999</v>
      </c>
      <c r="G48" s="26">
        <v>0.20330000000000001</v>
      </c>
      <c r="H48" s="26">
        <v>0.15479999999999999</v>
      </c>
      <c r="I48" s="26">
        <v>0.16250000000000001</v>
      </c>
      <c r="J48" s="26">
        <v>0.1046</v>
      </c>
      <c r="K48" s="26">
        <v>0.39910000000000001</v>
      </c>
      <c r="L48" s="26">
        <v>0.17249999999999999</v>
      </c>
      <c r="M48" s="26">
        <v>6.9309999999999997E-2</v>
      </c>
      <c r="N48" s="26">
        <v>5.756E-2</v>
      </c>
    </row>
    <row r="49" spans="1:14" x14ac:dyDescent="0.2">
      <c r="A49" s="25" t="s">
        <v>148</v>
      </c>
      <c r="B49" s="25" t="s">
        <v>407</v>
      </c>
      <c r="C49" s="25" t="s">
        <v>138</v>
      </c>
      <c r="D49" s="25" t="s">
        <v>149</v>
      </c>
      <c r="E49" s="26">
        <v>0.1371</v>
      </c>
      <c r="F49" s="26">
        <v>0.1135</v>
      </c>
      <c r="G49" s="26">
        <v>0.37209999999999999</v>
      </c>
      <c r="H49" s="26">
        <v>0.19420000000000001</v>
      </c>
      <c r="I49" s="26">
        <v>8.8880000000000001E-2</v>
      </c>
      <c r="J49" s="26">
        <v>7.1800000000000003E-2</v>
      </c>
      <c r="K49" s="26">
        <v>0.23619999999999999</v>
      </c>
      <c r="L49" s="26">
        <v>0.16930000000000001</v>
      </c>
      <c r="M49" s="26">
        <v>0.1658</v>
      </c>
      <c r="N49" s="26">
        <v>9.1719999999999996E-2</v>
      </c>
    </row>
    <row r="50" spans="1:14" x14ac:dyDescent="0.2">
      <c r="A50" s="27" t="s">
        <v>408</v>
      </c>
      <c r="B50" s="25" t="s">
        <v>409</v>
      </c>
      <c r="C50" s="27" t="s">
        <v>410</v>
      </c>
      <c r="D50" s="27" t="s">
        <v>408</v>
      </c>
      <c r="E50" s="26">
        <v>5.5239999999999997E-2</v>
      </c>
      <c r="F50" s="26">
        <v>4.904E-2</v>
      </c>
      <c r="G50" s="26">
        <v>0.29759999999999998</v>
      </c>
      <c r="H50" s="26">
        <v>0.14419999999999999</v>
      </c>
      <c r="I50" s="26">
        <v>0.10290000000000001</v>
      </c>
      <c r="J50" s="26">
        <v>8.1670000000000006E-2</v>
      </c>
      <c r="K50" s="26">
        <v>0.1108</v>
      </c>
      <c r="L50" s="26">
        <v>9.4759999999999997E-2</v>
      </c>
      <c r="M50" s="26">
        <v>0.4335</v>
      </c>
      <c r="N50" s="26">
        <v>0.1226</v>
      </c>
    </row>
    <row r="51" spans="1:14" x14ac:dyDescent="0.2">
      <c r="A51" s="27" t="s">
        <v>411</v>
      </c>
      <c r="B51" s="25" t="s">
        <v>409</v>
      </c>
      <c r="C51" s="27" t="s">
        <v>410</v>
      </c>
      <c r="D51" s="27" t="s">
        <v>411</v>
      </c>
      <c r="E51" s="26">
        <v>5.142E-2</v>
      </c>
      <c r="F51" s="26">
        <v>4.7379999999999999E-2</v>
      </c>
      <c r="G51" s="26">
        <v>0.3019</v>
      </c>
      <c r="H51" s="26">
        <v>0.1439</v>
      </c>
      <c r="I51" s="26">
        <v>0.10489999999999999</v>
      </c>
      <c r="J51" s="26">
        <v>8.0659999999999996E-2</v>
      </c>
      <c r="K51" s="26">
        <v>9.6449999999999994E-2</v>
      </c>
      <c r="L51" s="26">
        <v>8.5349999999999995E-2</v>
      </c>
      <c r="M51" s="26">
        <v>0.44529999999999997</v>
      </c>
      <c r="N51" s="26">
        <v>0.1186</v>
      </c>
    </row>
    <row r="52" spans="1:14" x14ac:dyDescent="0.2">
      <c r="A52" s="25" t="s">
        <v>254</v>
      </c>
      <c r="B52" s="25" t="s">
        <v>409</v>
      </c>
      <c r="C52" s="25" t="s">
        <v>255</v>
      </c>
      <c r="D52" s="25" t="s">
        <v>256</v>
      </c>
      <c r="E52" s="26">
        <v>5.7029999999999997E-2</v>
      </c>
      <c r="F52" s="26">
        <v>5.2089999999999997E-2</v>
      </c>
      <c r="G52" s="26">
        <v>0.3201</v>
      </c>
      <c r="H52" s="26">
        <v>0.1542</v>
      </c>
      <c r="I52" s="26">
        <v>9.0520000000000003E-2</v>
      </c>
      <c r="J52" s="26">
        <v>7.2260000000000005E-2</v>
      </c>
      <c r="K52" s="26">
        <v>0.1358</v>
      </c>
      <c r="L52" s="26">
        <v>0.11269999999999999</v>
      </c>
      <c r="M52" s="26">
        <v>0.39650000000000002</v>
      </c>
      <c r="N52" s="26">
        <v>0.1186</v>
      </c>
    </row>
    <row r="53" spans="1:14" x14ac:dyDescent="0.2">
      <c r="A53" s="25" t="s">
        <v>257</v>
      </c>
      <c r="B53" s="25" t="s">
        <v>409</v>
      </c>
      <c r="C53" s="25" t="s">
        <v>258</v>
      </c>
      <c r="D53" s="25" t="s">
        <v>223</v>
      </c>
      <c r="E53" s="26">
        <v>5.1580000000000001E-2</v>
      </c>
      <c r="F53" s="26">
        <v>4.7899999999999998E-2</v>
      </c>
      <c r="G53" s="26">
        <v>0.3306</v>
      </c>
      <c r="H53" s="26">
        <v>0.15260000000000001</v>
      </c>
      <c r="I53" s="26">
        <v>9.6579999999999999E-2</v>
      </c>
      <c r="J53" s="26">
        <v>7.7929999999999999E-2</v>
      </c>
      <c r="K53" s="26">
        <v>0.11360000000000001</v>
      </c>
      <c r="L53" s="26">
        <v>9.6500000000000002E-2</v>
      </c>
      <c r="M53" s="26">
        <v>0.40770000000000001</v>
      </c>
      <c r="N53" s="26">
        <v>0.11940000000000001</v>
      </c>
    </row>
    <row r="54" spans="1:14" x14ac:dyDescent="0.2">
      <c r="A54" s="25" t="s">
        <v>259</v>
      </c>
      <c r="B54" s="25" t="s">
        <v>409</v>
      </c>
      <c r="C54" s="25" t="s">
        <v>258</v>
      </c>
      <c r="D54" s="25" t="s">
        <v>234</v>
      </c>
      <c r="E54" s="26">
        <v>5.2609999999999997E-2</v>
      </c>
      <c r="F54" s="26">
        <v>4.7849999999999997E-2</v>
      </c>
      <c r="G54" s="26">
        <v>0.32990000000000003</v>
      </c>
      <c r="H54" s="26">
        <v>0.156</v>
      </c>
      <c r="I54" s="26">
        <v>0.10050000000000001</v>
      </c>
      <c r="J54" s="26">
        <v>7.7299999999999994E-2</v>
      </c>
      <c r="K54" s="26">
        <v>0.1144</v>
      </c>
      <c r="L54" s="26">
        <v>0.1021</v>
      </c>
      <c r="M54" s="26">
        <v>0.4027</v>
      </c>
      <c r="N54" s="26">
        <v>0.11849999999999999</v>
      </c>
    </row>
    <row r="55" spans="1:14" x14ac:dyDescent="0.2">
      <c r="A55" s="25" t="s">
        <v>260</v>
      </c>
      <c r="B55" s="25" t="s">
        <v>409</v>
      </c>
      <c r="C55" s="25" t="s">
        <v>258</v>
      </c>
      <c r="D55" s="25" t="s">
        <v>242</v>
      </c>
      <c r="E55" s="26">
        <v>5.3150000000000003E-2</v>
      </c>
      <c r="F55" s="26">
        <v>4.9009999999999998E-2</v>
      </c>
      <c r="G55" s="26">
        <v>0.25609999999999999</v>
      </c>
      <c r="H55" s="26">
        <v>0.1409</v>
      </c>
      <c r="I55" s="26">
        <v>0.13730000000000001</v>
      </c>
      <c r="J55" s="26">
        <v>9.8570000000000005E-2</v>
      </c>
      <c r="K55" s="26">
        <v>0.1162</v>
      </c>
      <c r="L55" s="26">
        <v>9.6949999999999995E-2</v>
      </c>
      <c r="M55" s="26">
        <v>0.43719999999999998</v>
      </c>
      <c r="N55" s="26">
        <v>0.1212</v>
      </c>
    </row>
    <row r="56" spans="1:14" x14ac:dyDescent="0.2">
      <c r="A56" s="25" t="s">
        <v>261</v>
      </c>
      <c r="B56" s="25" t="s">
        <v>409</v>
      </c>
      <c r="C56" s="25" t="s">
        <v>258</v>
      </c>
      <c r="D56" s="25" t="s">
        <v>249</v>
      </c>
      <c r="E56" s="26">
        <v>5.5259999999999997E-2</v>
      </c>
      <c r="F56" s="26">
        <v>5.1549999999999999E-2</v>
      </c>
      <c r="G56" s="26">
        <v>0.2848</v>
      </c>
      <c r="H56" s="26">
        <v>0.14879999999999999</v>
      </c>
      <c r="I56" s="26">
        <v>0.1183</v>
      </c>
      <c r="J56" s="26">
        <v>9.1120000000000007E-2</v>
      </c>
      <c r="K56" s="26">
        <v>0.109</v>
      </c>
      <c r="L56" s="26">
        <v>9.4339999999999993E-2</v>
      </c>
      <c r="M56" s="26">
        <v>0.43269999999999997</v>
      </c>
      <c r="N56" s="26">
        <v>0.12379999999999999</v>
      </c>
    </row>
    <row r="57" spans="1:14" x14ac:dyDescent="0.2">
      <c r="A57" s="25" t="s">
        <v>262</v>
      </c>
      <c r="B57" s="25" t="s">
        <v>409</v>
      </c>
      <c r="C57" s="25" t="s">
        <v>258</v>
      </c>
      <c r="D57" s="25" t="s">
        <v>240</v>
      </c>
      <c r="E57" s="26">
        <v>5.024E-2</v>
      </c>
      <c r="F57" s="26">
        <v>4.6440000000000002E-2</v>
      </c>
      <c r="G57" s="26">
        <v>0.32269999999999999</v>
      </c>
      <c r="H57" s="26">
        <v>0.1484</v>
      </c>
      <c r="I57" s="26">
        <v>0.1031</v>
      </c>
      <c r="J57" s="26">
        <v>8.1890000000000004E-2</v>
      </c>
      <c r="K57" s="26">
        <v>0.10009999999999999</v>
      </c>
      <c r="L57" s="26">
        <v>9.5740000000000006E-2</v>
      </c>
      <c r="M57" s="26">
        <v>0.4239</v>
      </c>
      <c r="N57" s="26">
        <v>0.1216</v>
      </c>
    </row>
    <row r="58" spans="1:14" x14ac:dyDescent="0.2">
      <c r="A58" s="25" t="s">
        <v>268</v>
      </c>
      <c r="B58" s="25" t="s">
        <v>409</v>
      </c>
      <c r="C58" s="25" t="s">
        <v>264</v>
      </c>
      <c r="D58" s="25" t="s">
        <v>247</v>
      </c>
      <c r="E58" s="26">
        <v>6.4299999999999996E-2</v>
      </c>
      <c r="F58" s="26">
        <v>5.7779999999999998E-2</v>
      </c>
      <c r="G58" s="26">
        <v>0.28179999999999999</v>
      </c>
      <c r="H58" s="26">
        <v>0.1479</v>
      </c>
      <c r="I58" s="26">
        <v>0.1207</v>
      </c>
      <c r="J58" s="26">
        <v>9.2310000000000003E-2</v>
      </c>
      <c r="K58" s="26">
        <v>0.1203</v>
      </c>
      <c r="L58" s="26">
        <v>9.8150000000000001E-2</v>
      </c>
      <c r="M58" s="26">
        <v>0.41289999999999999</v>
      </c>
      <c r="N58" s="26">
        <v>0.12</v>
      </c>
    </row>
    <row r="59" spans="1:14" x14ac:dyDescent="0.2">
      <c r="A59" s="25" t="s">
        <v>269</v>
      </c>
      <c r="B59" s="25" t="s">
        <v>409</v>
      </c>
      <c r="C59" s="25" t="s">
        <v>264</v>
      </c>
      <c r="D59" s="25" t="s">
        <v>270</v>
      </c>
      <c r="E59" s="26">
        <v>4.9149999999999999E-2</v>
      </c>
      <c r="F59" s="26">
        <v>4.727E-2</v>
      </c>
      <c r="G59" s="26">
        <v>0.27329999999999999</v>
      </c>
      <c r="H59" s="26">
        <v>0.1452</v>
      </c>
      <c r="I59" s="26">
        <v>0.1216</v>
      </c>
      <c r="J59" s="26">
        <v>9.0899999999999995E-2</v>
      </c>
      <c r="K59" s="26">
        <v>0.10680000000000001</v>
      </c>
      <c r="L59" s="26">
        <v>9.4799999999999995E-2</v>
      </c>
      <c r="M59" s="26">
        <v>0.4491</v>
      </c>
      <c r="N59" s="26">
        <v>0.12540000000000001</v>
      </c>
    </row>
    <row r="60" spans="1:14" x14ac:dyDescent="0.2">
      <c r="A60" s="25" t="s">
        <v>271</v>
      </c>
      <c r="B60" s="25" t="s">
        <v>409</v>
      </c>
      <c r="C60" s="25" t="s">
        <v>264</v>
      </c>
      <c r="D60" s="25" t="s">
        <v>272</v>
      </c>
      <c r="E60" s="26">
        <v>5.6439999999999997E-2</v>
      </c>
      <c r="F60" s="26">
        <v>5.0959999999999998E-2</v>
      </c>
      <c r="G60" s="26">
        <v>0.32479999999999998</v>
      </c>
      <c r="H60" s="26">
        <v>0.15210000000000001</v>
      </c>
      <c r="I60" s="26">
        <v>9.9559999999999996E-2</v>
      </c>
      <c r="J60" s="26">
        <v>7.7079999999999996E-2</v>
      </c>
      <c r="K60" s="26">
        <v>0.1225</v>
      </c>
      <c r="L60" s="26">
        <v>0.10580000000000001</v>
      </c>
      <c r="M60" s="26">
        <v>0.3967</v>
      </c>
      <c r="N60" s="26">
        <v>0.11509999999999999</v>
      </c>
    </row>
    <row r="61" spans="1:14" x14ac:dyDescent="0.2">
      <c r="A61" s="25" t="s">
        <v>273</v>
      </c>
      <c r="B61" s="25" t="s">
        <v>409</v>
      </c>
      <c r="C61" s="25" t="s">
        <v>264</v>
      </c>
      <c r="D61" s="25" t="s">
        <v>274</v>
      </c>
      <c r="E61" s="26">
        <v>5.4710000000000002E-2</v>
      </c>
      <c r="F61" s="26">
        <v>5.1369999999999999E-2</v>
      </c>
      <c r="G61" s="26">
        <v>0.32750000000000001</v>
      </c>
      <c r="H61" s="26">
        <v>0.15329999999999999</v>
      </c>
      <c r="I61" s="26">
        <v>9.4750000000000001E-2</v>
      </c>
      <c r="J61" s="26">
        <v>7.5359999999999996E-2</v>
      </c>
      <c r="K61" s="26">
        <v>0.11559999999999999</v>
      </c>
      <c r="L61" s="26">
        <v>9.776E-2</v>
      </c>
      <c r="M61" s="26">
        <v>0.40749999999999997</v>
      </c>
      <c r="N61" s="26">
        <v>0.1129</v>
      </c>
    </row>
    <row r="62" spans="1:14" x14ac:dyDescent="0.2">
      <c r="A62" s="25" t="s">
        <v>266</v>
      </c>
      <c r="B62" s="25" t="s">
        <v>409</v>
      </c>
      <c r="C62" s="25" t="s">
        <v>264</v>
      </c>
      <c r="D62" s="25" t="s">
        <v>267</v>
      </c>
      <c r="E62" s="26">
        <v>5.781E-2</v>
      </c>
      <c r="F62" s="26">
        <v>5.4800000000000001E-2</v>
      </c>
      <c r="G62" s="26">
        <v>0.30409999999999998</v>
      </c>
      <c r="H62" s="26">
        <v>0.15340000000000001</v>
      </c>
      <c r="I62" s="26">
        <v>0.1158</v>
      </c>
      <c r="J62" s="26">
        <v>8.9440000000000006E-2</v>
      </c>
      <c r="K62" s="26">
        <v>0.11700000000000001</v>
      </c>
      <c r="L62" s="26">
        <v>0.1021</v>
      </c>
      <c r="M62" s="26">
        <v>0.40529999999999999</v>
      </c>
      <c r="N62" s="26">
        <v>0.12280000000000001</v>
      </c>
    </row>
    <row r="63" spans="1:14" x14ac:dyDescent="0.2">
      <c r="A63" s="25" t="s">
        <v>263</v>
      </c>
      <c r="B63" s="25" t="s">
        <v>409</v>
      </c>
      <c r="C63" s="25" t="s">
        <v>264</v>
      </c>
      <c r="D63" s="25" t="s">
        <v>265</v>
      </c>
      <c r="E63" s="26">
        <v>5.7950000000000002E-2</v>
      </c>
      <c r="F63" s="26">
        <v>5.0979999999999998E-2</v>
      </c>
      <c r="G63" s="26">
        <v>0.2792</v>
      </c>
      <c r="H63" s="26">
        <v>0.1419</v>
      </c>
      <c r="I63" s="26">
        <v>0.12989999999999999</v>
      </c>
      <c r="J63" s="26">
        <v>9.6149999999999999E-2</v>
      </c>
      <c r="K63" s="26">
        <v>0.1177</v>
      </c>
      <c r="L63" s="26">
        <v>9.4810000000000005E-2</v>
      </c>
      <c r="M63" s="26">
        <v>0.41520000000000001</v>
      </c>
      <c r="N63" s="26">
        <v>0.1191</v>
      </c>
    </row>
    <row r="64" spans="1:14" x14ac:dyDescent="0.2">
      <c r="A64" s="25" t="s">
        <v>221</v>
      </c>
      <c r="B64" s="25" t="s">
        <v>409</v>
      </c>
      <c r="C64" s="25" t="s">
        <v>222</v>
      </c>
      <c r="D64" s="25" t="s">
        <v>223</v>
      </c>
      <c r="E64" s="26">
        <v>4.308E-2</v>
      </c>
      <c r="F64" s="26">
        <v>4.0210000000000003E-2</v>
      </c>
      <c r="G64" s="26">
        <v>0.34160000000000001</v>
      </c>
      <c r="H64" s="26">
        <v>0.15690000000000001</v>
      </c>
      <c r="I64" s="26">
        <v>8.3960000000000007E-2</v>
      </c>
      <c r="J64" s="26">
        <v>6.6589999999999996E-2</v>
      </c>
      <c r="K64" s="26">
        <v>0.10680000000000001</v>
      </c>
      <c r="L64" s="26">
        <v>9.7890000000000005E-2</v>
      </c>
      <c r="M64" s="26">
        <v>0.42459999999999998</v>
      </c>
      <c r="N64" s="26">
        <v>0.11849999999999999</v>
      </c>
    </row>
    <row r="65" spans="1:14" x14ac:dyDescent="0.2">
      <c r="A65" s="25" t="s">
        <v>224</v>
      </c>
      <c r="B65" s="25" t="s">
        <v>409</v>
      </c>
      <c r="C65" s="25" t="s">
        <v>222</v>
      </c>
      <c r="D65" s="25" t="s">
        <v>225</v>
      </c>
      <c r="E65" s="26">
        <v>5.1479999999999998E-2</v>
      </c>
      <c r="F65" s="26">
        <v>5.0389999999999997E-2</v>
      </c>
      <c r="G65" s="26">
        <v>0.33400000000000002</v>
      </c>
      <c r="H65" s="26">
        <v>0.1585</v>
      </c>
      <c r="I65" s="26">
        <v>8.7239999999999998E-2</v>
      </c>
      <c r="J65" s="26">
        <v>7.3179999999999995E-2</v>
      </c>
      <c r="K65" s="26">
        <v>0.1113</v>
      </c>
      <c r="L65" s="26">
        <v>9.6430000000000002E-2</v>
      </c>
      <c r="M65" s="26">
        <v>0.41599999999999998</v>
      </c>
      <c r="N65" s="26">
        <v>0.1159</v>
      </c>
    </row>
    <row r="66" spans="1:14" x14ac:dyDescent="0.2">
      <c r="A66" s="25" t="s">
        <v>246</v>
      </c>
      <c r="B66" s="25" t="s">
        <v>409</v>
      </c>
      <c r="C66" s="25" t="s">
        <v>227</v>
      </c>
      <c r="D66" s="25" t="s">
        <v>247</v>
      </c>
      <c r="E66" s="26">
        <v>4.6300000000000001E-2</v>
      </c>
      <c r="F66" s="26">
        <v>4.367E-2</v>
      </c>
      <c r="G66" s="26">
        <v>0.28820000000000001</v>
      </c>
      <c r="H66" s="26">
        <v>0.14649999999999999</v>
      </c>
      <c r="I66" s="26">
        <v>0.1087</v>
      </c>
      <c r="J66" s="26">
        <v>8.4339999999999998E-2</v>
      </c>
      <c r="K66" s="26">
        <v>0.1053</v>
      </c>
      <c r="L66" s="26">
        <v>9.3410000000000007E-2</v>
      </c>
      <c r="M66" s="26">
        <v>0.45140000000000002</v>
      </c>
      <c r="N66" s="26">
        <v>0.12180000000000001</v>
      </c>
    </row>
    <row r="67" spans="1:14" x14ac:dyDescent="0.2">
      <c r="A67" s="25" t="s">
        <v>229</v>
      </c>
      <c r="B67" s="25" t="s">
        <v>409</v>
      </c>
      <c r="C67" s="25" t="s">
        <v>227</v>
      </c>
      <c r="D67" s="25" t="s">
        <v>230</v>
      </c>
      <c r="E67" s="26">
        <v>5.2499999999999998E-2</v>
      </c>
      <c r="F67" s="26">
        <v>4.7039999999999998E-2</v>
      </c>
      <c r="G67" s="26">
        <v>0.3145</v>
      </c>
      <c r="H67" s="26">
        <v>0.14349999999999999</v>
      </c>
      <c r="I67" s="26">
        <v>0.1021</v>
      </c>
      <c r="J67" s="26">
        <v>7.8520000000000006E-2</v>
      </c>
      <c r="K67" s="26">
        <v>0.1106</v>
      </c>
      <c r="L67" s="26">
        <v>9.6369999999999997E-2</v>
      </c>
      <c r="M67" s="26">
        <v>0.42030000000000001</v>
      </c>
      <c r="N67" s="26">
        <v>0.1187</v>
      </c>
    </row>
    <row r="68" spans="1:14" x14ac:dyDescent="0.2">
      <c r="A68" s="25" t="s">
        <v>250</v>
      </c>
      <c r="B68" s="25" t="s">
        <v>409</v>
      </c>
      <c r="C68" s="25" t="s">
        <v>227</v>
      </c>
      <c r="D68" s="25" t="s">
        <v>251</v>
      </c>
      <c r="E68" s="26">
        <v>5.0169999999999999E-2</v>
      </c>
      <c r="F68" s="26">
        <v>4.8500000000000001E-2</v>
      </c>
      <c r="G68" s="26">
        <v>0.35339999999999999</v>
      </c>
      <c r="H68" s="26">
        <v>0.159</v>
      </c>
      <c r="I68" s="26">
        <v>7.9640000000000002E-2</v>
      </c>
      <c r="J68" s="26">
        <v>6.3890000000000002E-2</v>
      </c>
      <c r="K68" s="26">
        <v>0.1164</v>
      </c>
      <c r="L68" s="26">
        <v>0.1071</v>
      </c>
      <c r="M68" s="26">
        <v>0.40039999999999998</v>
      </c>
      <c r="N68" s="26">
        <v>0.11849999999999999</v>
      </c>
    </row>
    <row r="69" spans="1:14" x14ac:dyDescent="0.2">
      <c r="A69" s="25" t="s">
        <v>235</v>
      </c>
      <c r="B69" s="25" t="s">
        <v>409</v>
      </c>
      <c r="C69" s="25" t="s">
        <v>227</v>
      </c>
      <c r="D69" s="25" t="s">
        <v>236</v>
      </c>
      <c r="E69" s="26">
        <v>5.8259999999999999E-2</v>
      </c>
      <c r="F69" s="26">
        <v>5.0799999999999998E-2</v>
      </c>
      <c r="G69" s="26">
        <v>0.32369999999999999</v>
      </c>
      <c r="H69" s="26">
        <v>0.1497</v>
      </c>
      <c r="I69" s="26">
        <v>9.7769999999999996E-2</v>
      </c>
      <c r="J69" s="26">
        <v>7.9850000000000004E-2</v>
      </c>
      <c r="K69" s="26">
        <v>0.112</v>
      </c>
      <c r="L69" s="26">
        <v>9.7939999999999999E-2</v>
      </c>
      <c r="M69" s="26">
        <v>0.4083</v>
      </c>
      <c r="N69" s="26">
        <v>0.1144</v>
      </c>
    </row>
    <row r="70" spans="1:14" x14ac:dyDescent="0.2">
      <c r="A70" s="25" t="s">
        <v>245</v>
      </c>
      <c r="B70" s="25" t="s">
        <v>409</v>
      </c>
      <c r="C70" s="25" t="s">
        <v>227</v>
      </c>
      <c r="D70" s="25" t="s">
        <v>223</v>
      </c>
      <c r="E70" s="26">
        <v>4.5600000000000002E-2</v>
      </c>
      <c r="F70" s="26">
        <v>4.2070000000000003E-2</v>
      </c>
      <c r="G70" s="26">
        <v>0.32140000000000002</v>
      </c>
      <c r="H70" s="26">
        <v>0.1431</v>
      </c>
      <c r="I70" s="26">
        <v>9.0730000000000005E-2</v>
      </c>
      <c r="J70" s="26">
        <v>7.3219999999999993E-2</v>
      </c>
      <c r="K70" s="26">
        <v>9.6240000000000006E-2</v>
      </c>
      <c r="L70" s="26">
        <v>8.652E-2</v>
      </c>
      <c r="M70" s="26">
        <v>0.44600000000000001</v>
      </c>
      <c r="N70" s="26">
        <v>0.1166</v>
      </c>
    </row>
    <row r="71" spans="1:14" x14ac:dyDescent="0.2">
      <c r="A71" s="25" t="s">
        <v>233</v>
      </c>
      <c r="B71" s="25" t="s">
        <v>409</v>
      </c>
      <c r="C71" s="25" t="s">
        <v>227</v>
      </c>
      <c r="D71" s="25" t="s">
        <v>234</v>
      </c>
      <c r="E71" s="26">
        <v>4.9239999999999999E-2</v>
      </c>
      <c r="F71" s="26">
        <v>4.6629999999999998E-2</v>
      </c>
      <c r="G71" s="26">
        <v>0.30149999999999999</v>
      </c>
      <c r="H71" s="26">
        <v>0.14610000000000001</v>
      </c>
      <c r="I71" s="26">
        <v>0.1013</v>
      </c>
      <c r="J71" s="26">
        <v>8.0600000000000005E-2</v>
      </c>
      <c r="K71" s="26">
        <v>9.9779999999999994E-2</v>
      </c>
      <c r="L71" s="26">
        <v>8.8169999999999998E-2</v>
      </c>
      <c r="M71" s="26">
        <v>0.44819999999999999</v>
      </c>
      <c r="N71" s="26">
        <v>0.1191</v>
      </c>
    </row>
    <row r="72" spans="1:14" x14ac:dyDescent="0.2">
      <c r="A72" s="25" t="s">
        <v>241</v>
      </c>
      <c r="B72" s="25" t="s">
        <v>409</v>
      </c>
      <c r="C72" s="25" t="s">
        <v>227</v>
      </c>
      <c r="D72" s="25" t="s">
        <v>242</v>
      </c>
      <c r="E72" s="26">
        <v>5.357E-2</v>
      </c>
      <c r="F72" s="26">
        <v>4.9270000000000001E-2</v>
      </c>
      <c r="G72" s="26">
        <v>0.29020000000000001</v>
      </c>
      <c r="H72" s="26">
        <v>0.14729999999999999</v>
      </c>
      <c r="I72" s="26">
        <v>0.1152</v>
      </c>
      <c r="J72" s="26">
        <v>8.7059999999999998E-2</v>
      </c>
      <c r="K72" s="26">
        <v>0.11650000000000001</v>
      </c>
      <c r="L72" s="26">
        <v>9.8599999999999993E-2</v>
      </c>
      <c r="M72" s="26">
        <v>0.42449999999999999</v>
      </c>
      <c r="N72" s="26">
        <v>0.12180000000000001</v>
      </c>
    </row>
    <row r="73" spans="1:14" x14ac:dyDescent="0.2">
      <c r="A73" s="25" t="s">
        <v>248</v>
      </c>
      <c r="B73" s="25" t="s">
        <v>409</v>
      </c>
      <c r="C73" s="25" t="s">
        <v>227</v>
      </c>
      <c r="D73" s="25" t="s">
        <v>249</v>
      </c>
      <c r="E73" s="26">
        <v>5.0250000000000003E-2</v>
      </c>
      <c r="F73" s="26">
        <v>4.752E-2</v>
      </c>
      <c r="G73" s="26">
        <v>0.35110000000000002</v>
      </c>
      <c r="H73" s="26">
        <v>0.16650000000000001</v>
      </c>
      <c r="I73" s="26">
        <v>8.2629999999999995E-2</v>
      </c>
      <c r="J73" s="26">
        <v>6.7820000000000005E-2</v>
      </c>
      <c r="K73" s="26">
        <v>0.1134</v>
      </c>
      <c r="L73" s="26">
        <v>0.105</v>
      </c>
      <c r="M73" s="26">
        <v>0.40260000000000001</v>
      </c>
      <c r="N73" s="26">
        <v>0.12509999999999999</v>
      </c>
    </row>
    <row r="74" spans="1:14" x14ac:dyDescent="0.2">
      <c r="A74" s="25" t="s">
        <v>239</v>
      </c>
      <c r="B74" s="25" t="s">
        <v>409</v>
      </c>
      <c r="C74" s="25" t="s">
        <v>227</v>
      </c>
      <c r="D74" s="25" t="s">
        <v>240</v>
      </c>
      <c r="E74" s="26">
        <v>4.9630000000000001E-2</v>
      </c>
      <c r="F74" s="26">
        <v>4.7509999999999997E-2</v>
      </c>
      <c r="G74" s="26">
        <v>0.33150000000000002</v>
      </c>
      <c r="H74" s="26">
        <v>0.1552</v>
      </c>
      <c r="I74" s="26">
        <v>8.4459999999999993E-2</v>
      </c>
      <c r="J74" s="26">
        <v>7.0319999999999994E-2</v>
      </c>
      <c r="K74" s="26">
        <v>0.11169999999999999</v>
      </c>
      <c r="L74" s="26">
        <v>0.1024</v>
      </c>
      <c r="M74" s="26">
        <v>0.42270000000000002</v>
      </c>
      <c r="N74" s="26">
        <v>0.11940000000000001</v>
      </c>
    </row>
    <row r="75" spans="1:14" x14ac:dyDescent="0.2">
      <c r="A75" s="25" t="s">
        <v>231</v>
      </c>
      <c r="B75" s="25" t="s">
        <v>409</v>
      </c>
      <c r="C75" s="25" t="s">
        <v>227</v>
      </c>
      <c r="D75" s="25" t="s">
        <v>232</v>
      </c>
      <c r="E75" s="26">
        <v>5.2170000000000001E-2</v>
      </c>
      <c r="F75" s="26">
        <v>4.9739999999999999E-2</v>
      </c>
      <c r="G75" s="26">
        <v>0.3115</v>
      </c>
      <c r="H75" s="26">
        <v>0.15079999999999999</v>
      </c>
      <c r="I75" s="26">
        <v>9.955E-2</v>
      </c>
      <c r="J75" s="26">
        <v>7.6170000000000002E-2</v>
      </c>
      <c r="K75" s="26">
        <v>0.1134</v>
      </c>
      <c r="L75" s="26">
        <v>9.8760000000000001E-2</v>
      </c>
      <c r="M75" s="26">
        <v>0.4234</v>
      </c>
      <c r="N75" s="26">
        <v>0.11940000000000001</v>
      </c>
    </row>
    <row r="76" spans="1:14" x14ac:dyDescent="0.2">
      <c r="A76" s="25" t="s">
        <v>237</v>
      </c>
      <c r="B76" s="25" t="s">
        <v>409</v>
      </c>
      <c r="C76" s="25" t="s">
        <v>227</v>
      </c>
      <c r="D76" s="25" t="s">
        <v>238</v>
      </c>
      <c r="E76" s="26">
        <v>5.0540000000000002E-2</v>
      </c>
      <c r="F76" s="26">
        <v>4.6359999999999998E-2</v>
      </c>
      <c r="G76" s="26">
        <v>0.30640000000000001</v>
      </c>
      <c r="H76" s="26">
        <v>0.14349999999999999</v>
      </c>
      <c r="I76" s="26">
        <v>9.9650000000000002E-2</v>
      </c>
      <c r="J76" s="26">
        <v>8.1229999999999997E-2</v>
      </c>
      <c r="K76" s="26">
        <v>9.6500000000000002E-2</v>
      </c>
      <c r="L76" s="26">
        <v>8.8730000000000003E-2</v>
      </c>
      <c r="M76" s="26">
        <v>0.44690000000000002</v>
      </c>
      <c r="N76" s="26">
        <v>0.1217</v>
      </c>
    </row>
    <row r="77" spans="1:14" x14ac:dyDescent="0.2">
      <c r="A77" s="25" t="s">
        <v>252</v>
      </c>
      <c r="B77" s="25" t="s">
        <v>409</v>
      </c>
      <c r="C77" s="25" t="s">
        <v>227</v>
      </c>
      <c r="D77" s="25" t="s">
        <v>253</v>
      </c>
      <c r="E77" s="26">
        <v>4.4609999999999997E-2</v>
      </c>
      <c r="F77" s="26">
        <v>4.1489999999999999E-2</v>
      </c>
      <c r="G77" s="26">
        <v>0.3029</v>
      </c>
      <c r="H77" s="26">
        <v>0.14990000000000001</v>
      </c>
      <c r="I77" s="26">
        <v>0.10390000000000001</v>
      </c>
      <c r="J77" s="26">
        <v>8.0839999999999995E-2</v>
      </c>
      <c r="K77" s="26">
        <v>0.1023</v>
      </c>
      <c r="L77" s="26">
        <v>9.1480000000000006E-2</v>
      </c>
      <c r="M77" s="26">
        <v>0.44629999999999997</v>
      </c>
      <c r="N77" s="26">
        <v>0.12239999999999999</v>
      </c>
    </row>
    <row r="78" spans="1:14" x14ac:dyDescent="0.2">
      <c r="A78" s="25" t="s">
        <v>226</v>
      </c>
      <c r="B78" s="25" t="s">
        <v>409</v>
      </c>
      <c r="C78" s="25" t="s">
        <v>227</v>
      </c>
      <c r="D78" s="25" t="s">
        <v>228</v>
      </c>
      <c r="E78" s="26">
        <v>5.8880000000000002E-2</v>
      </c>
      <c r="F78" s="26">
        <v>5.2979999999999999E-2</v>
      </c>
      <c r="G78" s="26">
        <v>0.33329999999999999</v>
      </c>
      <c r="H78" s="26">
        <v>0.1512</v>
      </c>
      <c r="I78" s="26">
        <v>8.9050000000000004E-2</v>
      </c>
      <c r="J78" s="26">
        <v>7.4969999999999995E-2</v>
      </c>
      <c r="K78" s="26">
        <v>0.1163</v>
      </c>
      <c r="L78" s="26">
        <v>0.1017</v>
      </c>
      <c r="M78" s="26">
        <v>0.40250000000000002</v>
      </c>
      <c r="N78" s="26">
        <v>0.1148</v>
      </c>
    </row>
    <row r="79" spans="1:14" x14ac:dyDescent="0.2">
      <c r="A79" s="25" t="s">
        <v>243</v>
      </c>
      <c r="B79" s="25" t="s">
        <v>409</v>
      </c>
      <c r="C79" s="25" t="s">
        <v>227</v>
      </c>
      <c r="D79" s="25" t="s">
        <v>244</v>
      </c>
      <c r="E79" s="26">
        <v>4.9050000000000003E-2</v>
      </c>
      <c r="F79" s="26">
        <v>4.5859999999999998E-2</v>
      </c>
      <c r="G79" s="26">
        <v>0.33229999999999998</v>
      </c>
      <c r="H79" s="26">
        <v>0.15240000000000001</v>
      </c>
      <c r="I79" s="26">
        <v>9.0130000000000002E-2</v>
      </c>
      <c r="J79" s="26">
        <v>7.1239999999999998E-2</v>
      </c>
      <c r="K79" s="26">
        <v>0.1123</v>
      </c>
      <c r="L79" s="26">
        <v>9.8080000000000001E-2</v>
      </c>
      <c r="M79" s="26">
        <v>0.4163</v>
      </c>
      <c r="N79" s="26">
        <v>0.1181</v>
      </c>
    </row>
    <row r="80" spans="1:14" x14ac:dyDescent="0.2">
      <c r="A80" s="25" t="s">
        <v>218</v>
      </c>
      <c r="B80" s="25" t="s">
        <v>409</v>
      </c>
      <c r="C80" s="25" t="s">
        <v>219</v>
      </c>
      <c r="D80" s="25" t="s">
        <v>220</v>
      </c>
      <c r="E80" s="26">
        <v>5.441E-2</v>
      </c>
      <c r="F80" s="26">
        <v>5.0139999999999997E-2</v>
      </c>
      <c r="G80" s="26">
        <v>0.34620000000000001</v>
      </c>
      <c r="H80" s="26">
        <v>0.16239999999999999</v>
      </c>
      <c r="I80" s="26">
        <v>9.0230000000000005E-2</v>
      </c>
      <c r="J80" s="26">
        <v>7.2919999999999999E-2</v>
      </c>
      <c r="K80" s="26">
        <v>0.1249</v>
      </c>
      <c r="L80" s="26">
        <v>0.1087</v>
      </c>
      <c r="M80" s="26">
        <v>0.38429999999999997</v>
      </c>
      <c r="N80" s="26">
        <v>0.1168</v>
      </c>
    </row>
    <row r="81" spans="1:14" x14ac:dyDescent="0.2">
      <c r="A81" s="25" t="s">
        <v>412</v>
      </c>
      <c r="B81" s="25" t="s">
        <v>413</v>
      </c>
      <c r="C81" s="25" t="s">
        <v>414</v>
      </c>
      <c r="D81" s="25" t="s">
        <v>415</v>
      </c>
      <c r="E81" s="26">
        <v>5.9760000000000001E-2</v>
      </c>
      <c r="F81" s="26">
        <v>5.6000000000000001E-2</v>
      </c>
      <c r="G81" s="26">
        <v>0.28439999999999999</v>
      </c>
      <c r="H81" s="26">
        <v>0.14580000000000001</v>
      </c>
      <c r="I81" s="26">
        <v>0.1113</v>
      </c>
      <c r="J81" s="26">
        <v>8.6709999999999995E-2</v>
      </c>
      <c r="K81" s="26">
        <v>0.12189999999999999</v>
      </c>
      <c r="L81" s="26">
        <v>0.10199999999999999</v>
      </c>
      <c r="M81" s="26">
        <v>0.42259999999999998</v>
      </c>
      <c r="N81" s="26">
        <v>0.11849999999999999</v>
      </c>
    </row>
    <row r="82" spans="1:14" x14ac:dyDescent="0.2">
      <c r="A82" s="25" t="s">
        <v>416</v>
      </c>
      <c r="B82" s="25" t="s">
        <v>413</v>
      </c>
      <c r="C82" s="25" t="s">
        <v>414</v>
      </c>
      <c r="D82" s="25" t="s">
        <v>417</v>
      </c>
      <c r="E82" s="26">
        <v>0.12859999999999999</v>
      </c>
      <c r="F82" s="26">
        <v>0.10299999999999999</v>
      </c>
      <c r="G82" s="26">
        <v>0.27979999999999999</v>
      </c>
      <c r="H82" s="26">
        <v>0.19209999999999999</v>
      </c>
      <c r="I82" s="26">
        <v>8.856E-2</v>
      </c>
      <c r="J82" s="26">
        <v>7.0059999999999997E-2</v>
      </c>
      <c r="K82" s="26">
        <v>0.43790000000000001</v>
      </c>
      <c r="L82" s="26">
        <v>0.18779999999999999</v>
      </c>
      <c r="M82" s="26">
        <v>6.522E-2</v>
      </c>
      <c r="N82" s="26">
        <v>5.2269999999999997E-2</v>
      </c>
    </row>
    <row r="83" spans="1:14" x14ac:dyDescent="0.2">
      <c r="A83" s="25" t="s">
        <v>418</v>
      </c>
      <c r="B83" s="25" t="s">
        <v>413</v>
      </c>
      <c r="C83" s="25" t="s">
        <v>414</v>
      </c>
      <c r="D83" s="25" t="s">
        <v>419</v>
      </c>
      <c r="E83" s="26">
        <v>7.3880000000000001E-2</v>
      </c>
      <c r="F83" s="26">
        <v>7.059E-2</v>
      </c>
      <c r="G83" s="26">
        <v>0.39610000000000001</v>
      </c>
      <c r="H83" s="26">
        <v>0.1653</v>
      </c>
      <c r="I83" s="26">
        <v>7.4770000000000003E-2</v>
      </c>
      <c r="J83" s="26">
        <v>6.2269999999999999E-2</v>
      </c>
      <c r="K83" s="26">
        <v>0.12959999999999999</v>
      </c>
      <c r="L83" s="26">
        <v>0.115</v>
      </c>
      <c r="M83" s="26">
        <v>0.3256</v>
      </c>
      <c r="N83" s="26">
        <v>0.1179</v>
      </c>
    </row>
    <row r="84" spans="1:14" x14ac:dyDescent="0.2">
      <c r="A84" s="25" t="s">
        <v>216</v>
      </c>
      <c r="B84" s="25" t="s">
        <v>413</v>
      </c>
      <c r="C84" s="25" t="s">
        <v>420</v>
      </c>
      <c r="D84" s="25" t="s">
        <v>217</v>
      </c>
      <c r="E84" s="26">
        <v>9.6100000000000005E-2</v>
      </c>
      <c r="F84" s="26">
        <v>8.2269999999999996E-2</v>
      </c>
      <c r="G84" s="26">
        <v>0.33750000000000002</v>
      </c>
      <c r="H84" s="26">
        <v>0.16919999999999999</v>
      </c>
      <c r="I84" s="26">
        <v>0.1094</v>
      </c>
      <c r="J84" s="26">
        <v>8.4269999999999998E-2</v>
      </c>
      <c r="K84" s="26">
        <v>0.1653</v>
      </c>
      <c r="L84" s="26">
        <v>0.12740000000000001</v>
      </c>
      <c r="M84" s="26">
        <v>0.29170000000000001</v>
      </c>
      <c r="N84" s="26">
        <v>0.1149</v>
      </c>
    </row>
    <row r="85" spans="1:14" x14ac:dyDescent="0.2">
      <c r="A85" s="25" t="s">
        <v>87</v>
      </c>
      <c r="B85" s="25" t="s">
        <v>413</v>
      </c>
      <c r="C85" s="25" t="s">
        <v>421</v>
      </c>
      <c r="D85" s="25" t="s">
        <v>88</v>
      </c>
      <c r="E85" s="26">
        <v>8.6269999999999999E-2</v>
      </c>
      <c r="F85" s="26">
        <v>7.3569999999999997E-2</v>
      </c>
      <c r="G85" s="26">
        <v>0.28139999999999998</v>
      </c>
      <c r="H85" s="26">
        <v>0.14749999999999999</v>
      </c>
      <c r="I85" s="26">
        <v>0.1404</v>
      </c>
      <c r="J85" s="26">
        <v>9.9019999999999997E-2</v>
      </c>
      <c r="K85" s="26">
        <v>0.13930000000000001</v>
      </c>
      <c r="L85" s="26">
        <v>0.1128</v>
      </c>
      <c r="M85" s="26">
        <v>0.35260000000000002</v>
      </c>
      <c r="N85" s="26">
        <v>0.1202</v>
      </c>
    </row>
    <row r="86" spans="1:14" x14ac:dyDescent="0.2">
      <c r="A86" s="25" t="s">
        <v>368</v>
      </c>
      <c r="B86" s="25" t="s">
        <v>369</v>
      </c>
      <c r="C86" s="25" t="s">
        <v>369</v>
      </c>
      <c r="D86" s="25" t="s">
        <v>370</v>
      </c>
      <c r="E86" s="26">
        <v>0.17130000000000001</v>
      </c>
      <c r="F86" s="26">
        <v>0.1207</v>
      </c>
      <c r="G86" s="26">
        <v>0.27010000000000001</v>
      </c>
      <c r="H86" s="26">
        <v>0.1741</v>
      </c>
      <c r="I86" s="26">
        <v>0.14580000000000001</v>
      </c>
      <c r="J86" s="26">
        <v>0.1018</v>
      </c>
      <c r="K86" s="26">
        <v>0.29099999999999998</v>
      </c>
      <c r="L86" s="26">
        <v>0.16109999999999999</v>
      </c>
      <c r="M86" s="26">
        <v>0.12180000000000001</v>
      </c>
      <c r="N86" s="26">
        <v>8.5779999999999995E-2</v>
      </c>
    </row>
    <row r="87" spans="1:14" x14ac:dyDescent="0.2">
      <c r="A87" s="25" t="s">
        <v>371</v>
      </c>
      <c r="B87" s="25" t="s">
        <v>369</v>
      </c>
      <c r="C87" s="25" t="s">
        <v>369</v>
      </c>
      <c r="D87" s="25" t="s">
        <v>372</v>
      </c>
      <c r="E87" s="26">
        <v>0.1827</v>
      </c>
      <c r="F87" s="26">
        <v>0.1258</v>
      </c>
      <c r="G87" s="26">
        <v>0.25559999999999999</v>
      </c>
      <c r="H87" s="26">
        <v>0.16569999999999999</v>
      </c>
      <c r="I87" s="26">
        <v>0.1757</v>
      </c>
      <c r="J87" s="26">
        <v>0.113</v>
      </c>
      <c r="K87" s="26">
        <v>0.2571</v>
      </c>
      <c r="L87" s="26">
        <v>0.15509999999999999</v>
      </c>
      <c r="M87" s="26">
        <v>0.1288</v>
      </c>
      <c r="N87" s="26">
        <v>9.221E-2</v>
      </c>
    </row>
    <row r="88" spans="1:14" x14ac:dyDescent="0.2">
      <c r="A88" s="25" t="s">
        <v>375</v>
      </c>
      <c r="B88" s="25" t="s">
        <v>369</v>
      </c>
      <c r="C88" s="25" t="s">
        <v>369</v>
      </c>
      <c r="D88" s="25" t="s">
        <v>376</v>
      </c>
      <c r="E88" s="26">
        <v>0.19489999999999999</v>
      </c>
      <c r="F88" s="26">
        <v>0.12659999999999999</v>
      </c>
      <c r="G88" s="26">
        <v>0.24129999999999999</v>
      </c>
      <c r="H88" s="26">
        <v>0.1628</v>
      </c>
      <c r="I88" s="26">
        <v>0.1729</v>
      </c>
      <c r="J88" s="26">
        <v>0.1106</v>
      </c>
      <c r="K88" s="26">
        <v>0.26800000000000002</v>
      </c>
      <c r="L88" s="26">
        <v>0.15290000000000001</v>
      </c>
      <c r="M88" s="26">
        <v>0.1229</v>
      </c>
      <c r="N88" s="26">
        <v>8.8029999999999997E-2</v>
      </c>
    </row>
    <row r="89" spans="1:14" x14ac:dyDescent="0.2">
      <c r="A89" s="25" t="s">
        <v>355</v>
      </c>
      <c r="B89" s="25" t="s">
        <v>369</v>
      </c>
      <c r="C89" s="25" t="s">
        <v>353</v>
      </c>
      <c r="D89" s="25" t="s">
        <v>356</v>
      </c>
      <c r="E89" s="26">
        <v>0.1353</v>
      </c>
      <c r="F89" s="26">
        <v>9.9879999999999997E-2</v>
      </c>
      <c r="G89" s="26">
        <v>0.31159999999999999</v>
      </c>
      <c r="H89" s="26">
        <v>0.20100000000000001</v>
      </c>
      <c r="I89" s="26">
        <v>8.1180000000000002E-2</v>
      </c>
      <c r="J89" s="26">
        <v>6.615E-2</v>
      </c>
      <c r="K89" s="26">
        <v>0.39129999999999998</v>
      </c>
      <c r="L89" s="26">
        <v>0.19059999999999999</v>
      </c>
      <c r="M89" s="26">
        <v>8.0610000000000001E-2</v>
      </c>
      <c r="N89" s="26">
        <v>6.166E-2</v>
      </c>
    </row>
    <row r="90" spans="1:14" x14ac:dyDescent="0.2">
      <c r="A90" s="25" t="s">
        <v>352</v>
      </c>
      <c r="B90" s="25" t="s">
        <v>369</v>
      </c>
      <c r="C90" s="25" t="s">
        <v>353</v>
      </c>
      <c r="D90" s="25" t="s">
        <v>354</v>
      </c>
      <c r="E90" s="26">
        <v>0.115</v>
      </c>
      <c r="F90" s="26">
        <v>9.4070000000000001E-2</v>
      </c>
      <c r="G90" s="26">
        <v>0.30170000000000002</v>
      </c>
      <c r="H90" s="26">
        <v>0.2069</v>
      </c>
      <c r="I90" s="26">
        <v>7.9799999999999996E-2</v>
      </c>
      <c r="J90" s="26">
        <v>6.3539999999999999E-2</v>
      </c>
      <c r="K90" s="26">
        <v>0.44719999999999999</v>
      </c>
      <c r="L90" s="26">
        <v>0.20330000000000001</v>
      </c>
      <c r="M90" s="26">
        <v>5.6370000000000003E-2</v>
      </c>
      <c r="N90" s="26">
        <v>4.7280000000000003E-2</v>
      </c>
    </row>
    <row r="91" spans="1:14" x14ac:dyDescent="0.2">
      <c r="A91" s="25" t="s">
        <v>360</v>
      </c>
      <c r="B91" s="25" t="s">
        <v>369</v>
      </c>
      <c r="C91" s="25" t="s">
        <v>358</v>
      </c>
      <c r="D91" s="25" t="s">
        <v>361</v>
      </c>
      <c r="E91" s="26">
        <v>0.18010000000000001</v>
      </c>
      <c r="F91" s="26">
        <v>0.12659999999999999</v>
      </c>
      <c r="G91" s="26">
        <v>0.28239999999999998</v>
      </c>
      <c r="H91" s="26">
        <v>0.17019999999999999</v>
      </c>
      <c r="I91" s="26">
        <v>0.124</v>
      </c>
      <c r="J91" s="26">
        <v>9.196E-2</v>
      </c>
      <c r="K91" s="26">
        <v>0.29060000000000002</v>
      </c>
      <c r="L91" s="26">
        <v>0.16719999999999999</v>
      </c>
      <c r="M91" s="26">
        <v>0.123</v>
      </c>
      <c r="N91" s="26">
        <v>8.3669999999999994E-2</v>
      </c>
    </row>
    <row r="92" spans="1:14" x14ac:dyDescent="0.2">
      <c r="A92" s="25" t="s">
        <v>366</v>
      </c>
      <c r="B92" s="25" t="s">
        <v>369</v>
      </c>
      <c r="C92" s="25" t="s">
        <v>358</v>
      </c>
      <c r="D92" s="25" t="s">
        <v>367</v>
      </c>
      <c r="E92" s="26">
        <v>0.18240000000000001</v>
      </c>
      <c r="F92" s="26">
        <v>0.12529999999999999</v>
      </c>
      <c r="G92" s="26">
        <v>0.23810000000000001</v>
      </c>
      <c r="H92" s="26">
        <v>0.1575</v>
      </c>
      <c r="I92" s="26">
        <v>0.18540000000000001</v>
      </c>
      <c r="J92" s="26">
        <v>0.1157</v>
      </c>
      <c r="K92" s="26">
        <v>0.28410000000000002</v>
      </c>
      <c r="L92" s="26">
        <v>0.15390000000000001</v>
      </c>
      <c r="M92" s="26">
        <v>0.1099</v>
      </c>
      <c r="N92" s="26">
        <v>8.2419999999999993E-2</v>
      </c>
    </row>
    <row r="93" spans="1:14" x14ac:dyDescent="0.2">
      <c r="A93" s="25" t="s">
        <v>362</v>
      </c>
      <c r="B93" s="25" t="s">
        <v>369</v>
      </c>
      <c r="C93" s="25" t="s">
        <v>358</v>
      </c>
      <c r="D93" s="25" t="s">
        <v>363</v>
      </c>
      <c r="E93" s="26">
        <v>0.18720000000000001</v>
      </c>
      <c r="F93" s="26">
        <v>0.1278</v>
      </c>
      <c r="G93" s="26">
        <v>0.25800000000000001</v>
      </c>
      <c r="H93" s="26">
        <v>0.16389999999999999</v>
      </c>
      <c r="I93" s="26">
        <v>0.1847</v>
      </c>
      <c r="J93" s="26">
        <v>0.11600000000000001</v>
      </c>
      <c r="K93" s="26">
        <v>0.25700000000000001</v>
      </c>
      <c r="L93" s="26">
        <v>0.15110000000000001</v>
      </c>
      <c r="M93" s="26">
        <v>0.113</v>
      </c>
      <c r="N93" s="26">
        <v>8.3890000000000006E-2</v>
      </c>
    </row>
    <row r="94" spans="1:14" x14ac:dyDescent="0.2">
      <c r="A94" s="25" t="s">
        <v>357</v>
      </c>
      <c r="B94" s="25" t="s">
        <v>369</v>
      </c>
      <c r="C94" s="25" t="s">
        <v>358</v>
      </c>
      <c r="D94" s="25" t="s">
        <v>359</v>
      </c>
      <c r="E94" s="26">
        <v>0.17150000000000001</v>
      </c>
      <c r="F94" s="26">
        <v>0.1208</v>
      </c>
      <c r="G94" s="26">
        <v>0.28710000000000002</v>
      </c>
      <c r="H94" s="26">
        <v>0.17849999999999999</v>
      </c>
      <c r="I94" s="26">
        <v>0.1386</v>
      </c>
      <c r="J94" s="26">
        <v>9.5509999999999998E-2</v>
      </c>
      <c r="K94" s="26">
        <v>0.2863</v>
      </c>
      <c r="L94" s="26">
        <v>0.16300000000000001</v>
      </c>
      <c r="M94" s="26">
        <v>0.11650000000000001</v>
      </c>
      <c r="N94" s="26">
        <v>8.1220000000000001E-2</v>
      </c>
    </row>
    <row r="95" spans="1:14" x14ac:dyDescent="0.2">
      <c r="A95" s="25" t="s">
        <v>364</v>
      </c>
      <c r="B95" s="25" t="s">
        <v>369</v>
      </c>
      <c r="C95" s="25" t="s">
        <v>358</v>
      </c>
      <c r="D95" s="25" t="s">
        <v>365</v>
      </c>
      <c r="E95" s="26">
        <v>0.18590000000000001</v>
      </c>
      <c r="F95" s="26">
        <v>0.12559999999999999</v>
      </c>
      <c r="G95" s="26">
        <v>0.24560000000000001</v>
      </c>
      <c r="H95" s="26">
        <v>0.16569999999999999</v>
      </c>
      <c r="I95" s="26">
        <v>0.16389999999999999</v>
      </c>
      <c r="J95" s="26">
        <v>0.1069</v>
      </c>
      <c r="K95" s="26">
        <v>0.29020000000000001</v>
      </c>
      <c r="L95" s="26">
        <v>0.16589999999999999</v>
      </c>
      <c r="M95" s="26">
        <v>0.1145</v>
      </c>
      <c r="N95" s="26">
        <v>8.3790000000000003E-2</v>
      </c>
    </row>
    <row r="96" spans="1:14" x14ac:dyDescent="0.2">
      <c r="A96" s="25" t="s">
        <v>373</v>
      </c>
      <c r="B96" s="25" t="s">
        <v>369</v>
      </c>
      <c r="C96" s="25" t="s">
        <v>358</v>
      </c>
      <c r="D96" s="25" t="s">
        <v>374</v>
      </c>
      <c r="E96" s="26">
        <v>0.1714</v>
      </c>
      <c r="F96" s="26">
        <v>0.1193</v>
      </c>
      <c r="G96" s="26">
        <v>0.26650000000000001</v>
      </c>
      <c r="H96" s="26">
        <v>0.1656</v>
      </c>
      <c r="I96" s="26">
        <v>0.15859999999999999</v>
      </c>
      <c r="J96" s="26">
        <v>0.1032</v>
      </c>
      <c r="K96" s="26">
        <v>0.24909999999999999</v>
      </c>
      <c r="L96" s="26">
        <v>0.14979999999999999</v>
      </c>
      <c r="M96" s="26">
        <v>0.15440000000000001</v>
      </c>
      <c r="N96" s="26">
        <v>9.5119999999999996E-2</v>
      </c>
    </row>
    <row r="97" spans="1:14" x14ac:dyDescent="0.2">
      <c r="A97" s="25" t="s">
        <v>348</v>
      </c>
      <c r="B97" s="25" t="s">
        <v>369</v>
      </c>
      <c r="C97" s="25" t="s">
        <v>346</v>
      </c>
      <c r="D97" s="25" t="s">
        <v>349</v>
      </c>
      <c r="E97" s="26">
        <v>0.13389999999999999</v>
      </c>
      <c r="F97" s="26">
        <v>0.1066</v>
      </c>
      <c r="G97" s="26">
        <v>0.30220000000000002</v>
      </c>
      <c r="H97" s="26">
        <v>0.19520000000000001</v>
      </c>
      <c r="I97" s="26">
        <v>9.6479999999999996E-2</v>
      </c>
      <c r="J97" s="26">
        <v>7.2450000000000001E-2</v>
      </c>
      <c r="K97" s="26">
        <v>0.40010000000000001</v>
      </c>
      <c r="L97" s="26">
        <v>0.19259999999999999</v>
      </c>
      <c r="M97" s="26">
        <v>6.7390000000000005E-2</v>
      </c>
      <c r="N97" s="26">
        <v>5.525E-2</v>
      </c>
    </row>
    <row r="98" spans="1:14" x14ac:dyDescent="0.2">
      <c r="A98" s="25" t="s">
        <v>345</v>
      </c>
      <c r="B98" s="25" t="s">
        <v>369</v>
      </c>
      <c r="C98" s="25" t="s">
        <v>346</v>
      </c>
      <c r="D98" s="25" t="s">
        <v>347</v>
      </c>
      <c r="E98" s="26">
        <v>0.15340000000000001</v>
      </c>
      <c r="F98" s="26">
        <v>0.1154</v>
      </c>
      <c r="G98" s="26">
        <v>0.30919999999999997</v>
      </c>
      <c r="H98" s="26">
        <v>0.19</v>
      </c>
      <c r="I98" s="26">
        <v>0.11409999999999999</v>
      </c>
      <c r="J98" s="26">
        <v>8.4900000000000003E-2</v>
      </c>
      <c r="K98" s="26">
        <v>0.3281</v>
      </c>
      <c r="L98" s="26">
        <v>0.18090000000000001</v>
      </c>
      <c r="M98" s="26">
        <v>9.5180000000000001E-2</v>
      </c>
      <c r="N98" s="26">
        <v>7.2900000000000006E-2</v>
      </c>
    </row>
    <row r="99" spans="1:14" x14ac:dyDescent="0.2">
      <c r="A99" s="25" t="s">
        <v>350</v>
      </c>
      <c r="B99" s="25" t="s">
        <v>369</v>
      </c>
      <c r="C99" s="25" t="s">
        <v>346</v>
      </c>
      <c r="D99" s="25" t="s">
        <v>351</v>
      </c>
      <c r="E99" s="26">
        <v>0.14680000000000001</v>
      </c>
      <c r="F99" s="26">
        <v>0.11459999999999999</v>
      </c>
      <c r="G99" s="26">
        <v>0.35759999999999997</v>
      </c>
      <c r="H99" s="26">
        <v>0.18920000000000001</v>
      </c>
      <c r="I99" s="26">
        <v>9.6560000000000007E-2</v>
      </c>
      <c r="J99" s="26">
        <v>7.7530000000000002E-2</v>
      </c>
      <c r="K99" s="26">
        <v>0.26369999999999999</v>
      </c>
      <c r="L99" s="26">
        <v>0.16800000000000001</v>
      </c>
      <c r="M99" s="26">
        <v>0.13539999999999999</v>
      </c>
      <c r="N99" s="26">
        <v>8.6610000000000006E-2</v>
      </c>
    </row>
    <row r="100" spans="1:14" x14ac:dyDescent="0.2">
      <c r="A100" s="25" t="s">
        <v>174</v>
      </c>
      <c r="B100" s="25" t="s">
        <v>422</v>
      </c>
      <c r="C100" s="25" t="s">
        <v>169</v>
      </c>
      <c r="D100" s="25">
        <v>3055</v>
      </c>
      <c r="E100" s="26">
        <v>0.14899999999999999</v>
      </c>
      <c r="F100" s="26">
        <v>0.1143</v>
      </c>
      <c r="G100" s="26">
        <v>0.27750000000000002</v>
      </c>
      <c r="H100" s="26">
        <v>0.1842</v>
      </c>
      <c r="I100" s="26">
        <v>0.11360000000000001</v>
      </c>
      <c r="J100" s="26">
        <v>8.0100000000000005E-2</v>
      </c>
      <c r="K100" s="26">
        <v>0.38290000000000002</v>
      </c>
      <c r="L100" s="26">
        <v>0.17879999999999999</v>
      </c>
      <c r="M100" s="26">
        <v>7.7060000000000003E-2</v>
      </c>
      <c r="N100" s="26">
        <v>6.3060000000000005E-2</v>
      </c>
    </row>
    <row r="101" spans="1:14" x14ac:dyDescent="0.2">
      <c r="A101" s="25" t="s">
        <v>175</v>
      </c>
      <c r="B101" s="25" t="s">
        <v>422</v>
      </c>
      <c r="C101" s="25" t="s">
        <v>169</v>
      </c>
      <c r="D101" s="25">
        <v>3056</v>
      </c>
      <c r="E101" s="26">
        <v>0.12920000000000001</v>
      </c>
      <c r="F101" s="26">
        <v>0.1056</v>
      </c>
      <c r="G101" s="26">
        <v>0.30509999999999998</v>
      </c>
      <c r="H101" s="26">
        <v>0.19739999999999999</v>
      </c>
      <c r="I101" s="26">
        <v>0.1004</v>
      </c>
      <c r="J101" s="26">
        <v>8.0369999999999997E-2</v>
      </c>
      <c r="K101" s="26">
        <v>0.3916</v>
      </c>
      <c r="L101" s="26">
        <v>0.18459999999999999</v>
      </c>
      <c r="M101" s="26">
        <v>7.3649999999999993E-2</v>
      </c>
      <c r="N101" s="26">
        <v>5.8729999999999997E-2</v>
      </c>
    </row>
    <row r="102" spans="1:14" x14ac:dyDescent="0.2">
      <c r="A102" s="25" t="s">
        <v>173</v>
      </c>
      <c r="B102" s="25" t="s">
        <v>422</v>
      </c>
      <c r="C102" s="25" t="s">
        <v>169</v>
      </c>
      <c r="D102" s="25">
        <v>3483</v>
      </c>
      <c r="E102" s="26">
        <v>0.14330000000000001</v>
      </c>
      <c r="F102" s="26">
        <v>0.1111</v>
      </c>
      <c r="G102" s="26">
        <v>0.26650000000000001</v>
      </c>
      <c r="H102" s="26">
        <v>0.1857</v>
      </c>
      <c r="I102" s="26">
        <v>0.13500000000000001</v>
      </c>
      <c r="J102" s="26">
        <v>9.5180000000000001E-2</v>
      </c>
      <c r="K102" s="26">
        <v>0.38319999999999999</v>
      </c>
      <c r="L102" s="26">
        <v>0.18379999999999999</v>
      </c>
      <c r="M102" s="26">
        <v>7.1999999999999995E-2</v>
      </c>
      <c r="N102" s="26">
        <v>5.9700000000000003E-2</v>
      </c>
    </row>
    <row r="103" spans="1:14" x14ac:dyDescent="0.2">
      <c r="A103" s="25" t="s">
        <v>168</v>
      </c>
      <c r="B103" s="25" t="s">
        <v>422</v>
      </c>
      <c r="C103" s="25" t="s">
        <v>169</v>
      </c>
      <c r="D103" s="25" t="s">
        <v>170</v>
      </c>
      <c r="E103" s="26">
        <v>0.1431</v>
      </c>
      <c r="F103" s="26">
        <v>0.1082</v>
      </c>
      <c r="G103" s="26">
        <v>0.25890000000000002</v>
      </c>
      <c r="H103" s="26">
        <v>0.1709</v>
      </c>
      <c r="I103" s="26">
        <v>0.1157</v>
      </c>
      <c r="J103" s="26">
        <v>8.5440000000000002E-2</v>
      </c>
      <c r="K103" s="26">
        <v>0.41270000000000001</v>
      </c>
      <c r="L103" s="26">
        <v>0.17419999999999999</v>
      </c>
      <c r="M103" s="26">
        <v>6.9570000000000007E-2</v>
      </c>
      <c r="N103" s="26">
        <v>5.7140000000000003E-2</v>
      </c>
    </row>
    <row r="104" spans="1:14" x14ac:dyDescent="0.2">
      <c r="A104" s="25" t="s">
        <v>171</v>
      </c>
      <c r="B104" s="25" t="s">
        <v>422</v>
      </c>
      <c r="C104" s="25" t="s">
        <v>169</v>
      </c>
      <c r="D104" s="25" t="s">
        <v>172</v>
      </c>
      <c r="E104" s="26">
        <v>0.16289999999999999</v>
      </c>
      <c r="F104" s="26">
        <v>0.1241</v>
      </c>
      <c r="G104" s="26">
        <v>0.2185</v>
      </c>
      <c r="H104" s="26">
        <v>0.156</v>
      </c>
      <c r="I104" s="26">
        <v>0.1575</v>
      </c>
      <c r="J104" s="26">
        <v>0.1047</v>
      </c>
      <c r="K104" s="26">
        <v>0.3891</v>
      </c>
      <c r="L104" s="26">
        <v>0.16239999999999999</v>
      </c>
      <c r="M104" s="26">
        <v>7.2109999999999994E-2</v>
      </c>
      <c r="N104" s="26">
        <v>6.132E-2</v>
      </c>
    </row>
    <row r="105" spans="1:14" x14ac:dyDescent="0.2">
      <c r="A105" s="25" t="s">
        <v>133</v>
      </c>
      <c r="B105" s="25" t="s">
        <v>422</v>
      </c>
      <c r="C105" s="25" t="s">
        <v>131</v>
      </c>
      <c r="D105" s="25" t="s">
        <v>134</v>
      </c>
      <c r="E105" s="26">
        <v>9.0889999999999999E-2</v>
      </c>
      <c r="F105" s="26">
        <v>7.9799999999999996E-2</v>
      </c>
      <c r="G105" s="26">
        <v>0.37690000000000001</v>
      </c>
      <c r="H105" s="26">
        <v>0.22239999999999999</v>
      </c>
      <c r="I105" s="26">
        <v>5.5930000000000001E-2</v>
      </c>
      <c r="J105" s="26">
        <v>4.7800000000000002E-2</v>
      </c>
      <c r="K105" s="26">
        <v>0.4133</v>
      </c>
      <c r="L105" s="26">
        <v>0.20780000000000001</v>
      </c>
      <c r="M105" s="26">
        <v>6.3030000000000003E-2</v>
      </c>
      <c r="N105" s="26">
        <v>4.9099999999999998E-2</v>
      </c>
    </row>
    <row r="106" spans="1:14" x14ac:dyDescent="0.2">
      <c r="A106" s="25" t="s">
        <v>135</v>
      </c>
      <c r="B106" s="25" t="s">
        <v>422</v>
      </c>
      <c r="C106" s="25" t="s">
        <v>131</v>
      </c>
      <c r="D106" s="25" t="s">
        <v>136</v>
      </c>
      <c r="E106" s="26">
        <v>0.10009999999999999</v>
      </c>
      <c r="F106" s="26">
        <v>8.8069999999999996E-2</v>
      </c>
      <c r="G106" s="26">
        <v>0.37290000000000001</v>
      </c>
      <c r="H106" s="26">
        <v>0.2223</v>
      </c>
      <c r="I106" s="26">
        <v>5.7489999999999999E-2</v>
      </c>
      <c r="J106" s="26">
        <v>4.9919999999999999E-2</v>
      </c>
      <c r="K106" s="26">
        <v>0.40500000000000003</v>
      </c>
      <c r="L106" s="26">
        <v>0.20860000000000001</v>
      </c>
      <c r="M106" s="26">
        <v>6.4439999999999997E-2</v>
      </c>
      <c r="N106" s="26">
        <v>5.33E-2</v>
      </c>
    </row>
    <row r="107" spans="1:14" x14ac:dyDescent="0.2">
      <c r="A107" s="25" t="s">
        <v>130</v>
      </c>
      <c r="B107" s="25" t="s">
        <v>422</v>
      </c>
      <c r="C107" s="25" t="s">
        <v>131</v>
      </c>
      <c r="D107" s="25" t="s">
        <v>132</v>
      </c>
      <c r="E107" s="26">
        <v>8.9870000000000005E-2</v>
      </c>
      <c r="F107" s="26">
        <v>8.1659999999999996E-2</v>
      </c>
      <c r="G107" s="26">
        <v>0.39879999999999999</v>
      </c>
      <c r="H107" s="26">
        <v>0.2331</v>
      </c>
      <c r="I107" s="26">
        <v>5.0590000000000003E-2</v>
      </c>
      <c r="J107" s="26">
        <v>4.5780000000000001E-2</v>
      </c>
      <c r="K107" s="26">
        <v>0.40110000000000001</v>
      </c>
      <c r="L107" s="26">
        <v>0.22389999999999999</v>
      </c>
      <c r="M107" s="26">
        <v>5.96E-2</v>
      </c>
      <c r="N107" s="26">
        <v>4.6280000000000002E-2</v>
      </c>
    </row>
    <row r="108" spans="1:14" x14ac:dyDescent="0.2">
      <c r="A108" s="25" t="s">
        <v>123</v>
      </c>
      <c r="B108" s="25" t="s">
        <v>422</v>
      </c>
      <c r="C108" s="25" t="s">
        <v>124</v>
      </c>
      <c r="D108" s="25" t="s">
        <v>125</v>
      </c>
      <c r="E108" s="26">
        <v>9.1050000000000006E-2</v>
      </c>
      <c r="F108" s="26">
        <v>8.7730000000000002E-2</v>
      </c>
      <c r="G108" s="26">
        <v>0.42359999999999998</v>
      </c>
      <c r="H108" s="26">
        <v>0.2366</v>
      </c>
      <c r="I108" s="26">
        <v>4.7359999999999999E-2</v>
      </c>
      <c r="J108" s="26">
        <v>4.3830000000000001E-2</v>
      </c>
      <c r="K108" s="26">
        <v>0.38219999999999998</v>
      </c>
      <c r="L108" s="26">
        <v>0.22090000000000001</v>
      </c>
      <c r="M108" s="26">
        <v>5.5719999999999999E-2</v>
      </c>
      <c r="N108" s="26">
        <v>4.6559999999999997E-2</v>
      </c>
    </row>
    <row r="109" spans="1:14" x14ac:dyDescent="0.2">
      <c r="A109" s="25" t="s">
        <v>126</v>
      </c>
      <c r="B109" s="25" t="s">
        <v>422</v>
      </c>
      <c r="C109" s="25" t="s">
        <v>124</v>
      </c>
      <c r="D109" s="25" t="s">
        <v>127</v>
      </c>
      <c r="E109" s="26">
        <v>9.6729999999999997E-2</v>
      </c>
      <c r="F109" s="26">
        <v>8.4790000000000004E-2</v>
      </c>
      <c r="G109" s="26">
        <v>0.34310000000000002</v>
      </c>
      <c r="H109" s="26">
        <v>0.22420000000000001</v>
      </c>
      <c r="I109" s="26">
        <v>5.8319999999999997E-2</v>
      </c>
      <c r="J109" s="26">
        <v>4.6879999999999998E-2</v>
      </c>
      <c r="K109" s="26">
        <v>0.4425</v>
      </c>
      <c r="L109" s="26">
        <v>0.1978</v>
      </c>
      <c r="M109" s="26">
        <v>5.9330000000000001E-2</v>
      </c>
      <c r="N109" s="26">
        <v>4.6249999999999999E-2</v>
      </c>
    </row>
    <row r="110" spans="1:14" x14ac:dyDescent="0.2">
      <c r="A110" s="25" t="s">
        <v>128</v>
      </c>
      <c r="B110" s="25" t="s">
        <v>422</v>
      </c>
      <c r="C110" s="25" t="s">
        <v>124</v>
      </c>
      <c r="D110" s="25" t="s">
        <v>129</v>
      </c>
      <c r="E110" s="26">
        <v>8.899E-2</v>
      </c>
      <c r="F110" s="26">
        <v>8.7800000000000003E-2</v>
      </c>
      <c r="G110" s="26">
        <v>0.43390000000000001</v>
      </c>
      <c r="H110" s="26">
        <v>0.2404</v>
      </c>
      <c r="I110" s="26">
        <v>4.3700000000000003E-2</v>
      </c>
      <c r="J110" s="26">
        <v>3.8830000000000003E-2</v>
      </c>
      <c r="K110" s="26">
        <v>0.37990000000000002</v>
      </c>
      <c r="L110" s="26">
        <v>0.22589999999999999</v>
      </c>
      <c r="M110" s="26">
        <v>5.3510000000000002E-2</v>
      </c>
      <c r="N110" s="26">
        <v>4.36E-2</v>
      </c>
    </row>
    <row r="111" spans="1:14" x14ac:dyDescent="0.2">
      <c r="A111" s="25" t="s">
        <v>275</v>
      </c>
      <c r="B111" s="25" t="s">
        <v>423</v>
      </c>
      <c r="C111" s="25" t="s">
        <v>276</v>
      </c>
      <c r="D111" s="25" t="s">
        <v>277</v>
      </c>
      <c r="E111" s="26">
        <v>7.8509999999999996E-2</v>
      </c>
      <c r="F111" s="26">
        <v>6.7250000000000004E-2</v>
      </c>
      <c r="G111" s="26">
        <v>0.29409999999999997</v>
      </c>
      <c r="H111" s="26">
        <v>0.15340000000000001</v>
      </c>
      <c r="I111" s="26">
        <v>0.12640000000000001</v>
      </c>
      <c r="J111" s="26">
        <v>9.4229999999999994E-2</v>
      </c>
      <c r="K111" s="26">
        <v>0.12820000000000001</v>
      </c>
      <c r="L111" s="26">
        <v>0.1074</v>
      </c>
      <c r="M111" s="26">
        <v>0.37269999999999998</v>
      </c>
      <c r="N111" s="26">
        <v>0.1211</v>
      </c>
    </row>
    <row r="112" spans="1:14" x14ac:dyDescent="0.2">
      <c r="A112" s="25" t="s">
        <v>114</v>
      </c>
      <c r="B112" s="25" t="s">
        <v>423</v>
      </c>
      <c r="C112" s="25" t="s">
        <v>115</v>
      </c>
      <c r="D112" s="25" t="s">
        <v>116</v>
      </c>
      <c r="E112" s="26">
        <v>7.3819999999999997E-2</v>
      </c>
      <c r="F112" s="26">
        <v>6.5390000000000004E-2</v>
      </c>
      <c r="G112" s="26">
        <v>0.24809999999999999</v>
      </c>
      <c r="H112" s="26">
        <v>0.1421</v>
      </c>
      <c r="I112" s="26">
        <v>0.156</v>
      </c>
      <c r="J112" s="26">
        <v>0.1081</v>
      </c>
      <c r="K112" s="26">
        <v>0.1242</v>
      </c>
      <c r="L112" s="26">
        <v>0.1011</v>
      </c>
      <c r="M112" s="26">
        <v>0.39789999999999998</v>
      </c>
      <c r="N112" s="26">
        <v>0.1227</v>
      </c>
    </row>
    <row r="113" spans="1:14" x14ac:dyDescent="0.2">
      <c r="A113" s="25" t="s">
        <v>117</v>
      </c>
      <c r="B113" s="25" t="s">
        <v>423</v>
      </c>
      <c r="C113" s="25" t="s">
        <v>118</v>
      </c>
      <c r="D113" s="25" t="s">
        <v>119</v>
      </c>
      <c r="E113" s="26">
        <v>6.0330000000000002E-2</v>
      </c>
      <c r="F113" s="26">
        <v>5.4879999999999998E-2</v>
      </c>
      <c r="G113" s="26">
        <v>0.27339999999999998</v>
      </c>
      <c r="H113" s="26">
        <v>0.1376</v>
      </c>
      <c r="I113" s="26">
        <v>0.13869999999999999</v>
      </c>
      <c r="J113" s="26">
        <v>9.9140000000000006E-2</v>
      </c>
      <c r="K113" s="26">
        <v>0.1075</v>
      </c>
      <c r="L113" s="26">
        <v>9.214E-2</v>
      </c>
      <c r="M113" s="26">
        <v>0.42009999999999997</v>
      </c>
      <c r="N113" s="26">
        <v>0.1171</v>
      </c>
    </row>
    <row r="114" spans="1:14" x14ac:dyDescent="0.2">
      <c r="A114" s="25" t="s">
        <v>73</v>
      </c>
      <c r="B114" s="25" t="s">
        <v>423</v>
      </c>
      <c r="C114" s="25" t="s">
        <v>67</v>
      </c>
      <c r="D114" s="28" t="s">
        <v>74</v>
      </c>
      <c r="E114" s="26">
        <v>6.4130000000000006E-2</v>
      </c>
      <c r="F114" s="26">
        <v>5.4510000000000003E-2</v>
      </c>
      <c r="G114" s="26">
        <v>0.28499999999999998</v>
      </c>
      <c r="H114" s="26">
        <v>0.14510000000000001</v>
      </c>
      <c r="I114" s="26">
        <v>0.11899999999999999</v>
      </c>
      <c r="J114" s="26">
        <v>8.9120000000000005E-2</v>
      </c>
      <c r="K114" s="26">
        <v>0.1207</v>
      </c>
      <c r="L114" s="26">
        <v>0.1023</v>
      </c>
      <c r="M114" s="26">
        <v>0.41120000000000001</v>
      </c>
      <c r="N114" s="26">
        <v>0.1182</v>
      </c>
    </row>
    <row r="115" spans="1:14" x14ac:dyDescent="0.2">
      <c r="A115" s="25" t="s">
        <v>85</v>
      </c>
      <c r="B115" s="25" t="s">
        <v>423</v>
      </c>
      <c r="C115" s="25" t="s">
        <v>67</v>
      </c>
      <c r="D115" s="29" t="s">
        <v>86</v>
      </c>
      <c r="E115" s="26">
        <v>4.8829999999999998E-2</v>
      </c>
      <c r="F115" s="26">
        <v>4.6210000000000001E-2</v>
      </c>
      <c r="G115" s="26">
        <v>0.20480000000000001</v>
      </c>
      <c r="H115" s="26">
        <v>0.1201</v>
      </c>
      <c r="I115" s="26">
        <v>0.1734</v>
      </c>
      <c r="J115" s="26">
        <v>0.1159</v>
      </c>
      <c r="K115" s="26">
        <v>9.1230000000000006E-2</v>
      </c>
      <c r="L115" s="26">
        <v>8.054E-2</v>
      </c>
      <c r="M115" s="26">
        <v>0.48170000000000002</v>
      </c>
      <c r="N115" s="26">
        <v>0.12239999999999999</v>
      </c>
    </row>
    <row r="116" spans="1:14" x14ac:dyDescent="0.2">
      <c r="A116" s="25" t="s">
        <v>75</v>
      </c>
      <c r="B116" s="25" t="s">
        <v>423</v>
      </c>
      <c r="C116" s="25" t="s">
        <v>67</v>
      </c>
      <c r="D116" s="28" t="s">
        <v>76</v>
      </c>
      <c r="E116" s="26">
        <v>6.2010000000000003E-2</v>
      </c>
      <c r="F116" s="26">
        <v>5.7930000000000002E-2</v>
      </c>
      <c r="G116" s="26">
        <v>0.27210000000000001</v>
      </c>
      <c r="H116" s="26">
        <v>0.14280000000000001</v>
      </c>
      <c r="I116" s="26">
        <v>0.1278</v>
      </c>
      <c r="J116" s="26">
        <v>9.6369999999999997E-2</v>
      </c>
      <c r="K116" s="26">
        <v>0.1216</v>
      </c>
      <c r="L116" s="26">
        <v>0.10009999999999999</v>
      </c>
      <c r="M116" s="26">
        <v>0.41649999999999998</v>
      </c>
      <c r="N116" s="26">
        <v>0.11700000000000001</v>
      </c>
    </row>
    <row r="117" spans="1:14" x14ac:dyDescent="0.2">
      <c r="A117" s="25" t="s">
        <v>66</v>
      </c>
      <c r="B117" s="25" t="s">
        <v>423</v>
      </c>
      <c r="C117" s="25" t="s">
        <v>67</v>
      </c>
      <c r="D117" s="25" t="s">
        <v>68</v>
      </c>
      <c r="E117" s="26">
        <v>6.7790000000000003E-2</v>
      </c>
      <c r="F117" s="26">
        <v>6.0299999999999999E-2</v>
      </c>
      <c r="G117" s="26">
        <v>0.26790000000000003</v>
      </c>
      <c r="H117" s="26">
        <v>0.14430000000000001</v>
      </c>
      <c r="I117" s="26">
        <v>0.13700000000000001</v>
      </c>
      <c r="J117" s="26">
        <v>0.1016</v>
      </c>
      <c r="K117" s="26">
        <v>0.12479999999999999</v>
      </c>
      <c r="L117" s="26">
        <v>0.1016</v>
      </c>
      <c r="M117" s="26">
        <v>0.40250000000000002</v>
      </c>
      <c r="N117" s="26">
        <v>0.12239999999999999</v>
      </c>
    </row>
    <row r="118" spans="1:14" x14ac:dyDescent="0.2">
      <c r="A118" s="25" t="s">
        <v>69</v>
      </c>
      <c r="B118" s="25" t="s">
        <v>423</v>
      </c>
      <c r="C118" s="25" t="s">
        <v>67</v>
      </c>
      <c r="D118" s="25" t="s">
        <v>70</v>
      </c>
      <c r="E118" s="26">
        <v>6.8669999999999995E-2</v>
      </c>
      <c r="F118" s="26">
        <v>6.055E-2</v>
      </c>
      <c r="G118" s="26">
        <v>0.1958</v>
      </c>
      <c r="H118" s="26">
        <v>0.1186</v>
      </c>
      <c r="I118" s="26">
        <v>0.2162</v>
      </c>
      <c r="J118" s="26">
        <v>0.1258</v>
      </c>
      <c r="K118" s="26">
        <v>0.10290000000000001</v>
      </c>
      <c r="L118" s="26">
        <v>8.3210000000000006E-2</v>
      </c>
      <c r="M118" s="26">
        <v>0.41639999999999999</v>
      </c>
      <c r="N118" s="26">
        <v>0.12590000000000001</v>
      </c>
    </row>
    <row r="119" spans="1:14" x14ac:dyDescent="0.2">
      <c r="A119" s="25" t="s">
        <v>71</v>
      </c>
      <c r="B119" s="25" t="s">
        <v>423</v>
      </c>
      <c r="C119" s="25" t="s">
        <v>67</v>
      </c>
      <c r="D119" s="25" t="s">
        <v>72</v>
      </c>
      <c r="E119" s="26">
        <v>5.4019999999999999E-2</v>
      </c>
      <c r="F119" s="26">
        <v>4.8939999999999997E-2</v>
      </c>
      <c r="G119" s="26">
        <v>0.28349999999999997</v>
      </c>
      <c r="H119" s="26">
        <v>0.14230000000000001</v>
      </c>
      <c r="I119" s="26">
        <v>0.1128</v>
      </c>
      <c r="J119" s="26">
        <v>8.5739999999999997E-2</v>
      </c>
      <c r="K119" s="26">
        <v>0.10920000000000001</v>
      </c>
      <c r="L119" s="26">
        <v>9.6659999999999996E-2</v>
      </c>
      <c r="M119" s="26">
        <v>0.4405</v>
      </c>
      <c r="N119" s="26">
        <v>0.1147</v>
      </c>
    </row>
    <row r="120" spans="1:14" x14ac:dyDescent="0.2">
      <c r="A120" s="25" t="s">
        <v>77</v>
      </c>
      <c r="B120" s="25" t="s">
        <v>423</v>
      </c>
      <c r="C120" s="25" t="s">
        <v>67</v>
      </c>
      <c r="D120" s="25" t="s">
        <v>78</v>
      </c>
      <c r="E120" s="26">
        <v>6.3740000000000005E-2</v>
      </c>
      <c r="F120" s="26">
        <v>5.4629999999999998E-2</v>
      </c>
      <c r="G120" s="26">
        <v>0.1739</v>
      </c>
      <c r="H120" s="26">
        <v>0.1133</v>
      </c>
      <c r="I120" s="26">
        <v>0.22869999999999999</v>
      </c>
      <c r="J120" s="26">
        <v>0.13850000000000001</v>
      </c>
      <c r="K120" s="26">
        <v>9.3410000000000007E-2</v>
      </c>
      <c r="L120" s="26">
        <v>7.9119999999999996E-2</v>
      </c>
      <c r="M120" s="26">
        <v>0.44019999999999998</v>
      </c>
      <c r="N120" s="26">
        <v>0.127</v>
      </c>
    </row>
    <row r="121" spans="1:14" x14ac:dyDescent="0.2">
      <c r="A121" s="25" t="s">
        <v>79</v>
      </c>
      <c r="B121" s="25" t="s">
        <v>423</v>
      </c>
      <c r="C121" s="25" t="s">
        <v>67</v>
      </c>
      <c r="D121" s="25" t="s">
        <v>80</v>
      </c>
      <c r="E121" s="26">
        <v>8.1699999999999995E-2</v>
      </c>
      <c r="F121" s="26">
        <v>7.7060000000000003E-2</v>
      </c>
      <c r="G121" s="26">
        <v>0.35520000000000002</v>
      </c>
      <c r="H121" s="26">
        <v>0.1623</v>
      </c>
      <c r="I121" s="26">
        <v>9.0969999999999995E-2</v>
      </c>
      <c r="J121" s="26">
        <v>7.6100000000000001E-2</v>
      </c>
      <c r="K121" s="26">
        <v>0.1336</v>
      </c>
      <c r="L121" s="26">
        <v>0.1157</v>
      </c>
      <c r="M121" s="26">
        <v>0.33850000000000002</v>
      </c>
      <c r="N121" s="26">
        <v>0.11700000000000001</v>
      </c>
    </row>
    <row r="122" spans="1:14" x14ac:dyDescent="0.2">
      <c r="A122" s="25" t="s">
        <v>83</v>
      </c>
      <c r="B122" s="25" t="s">
        <v>423</v>
      </c>
      <c r="C122" s="25" t="s">
        <v>67</v>
      </c>
      <c r="D122" s="25" t="s">
        <v>84</v>
      </c>
      <c r="E122" s="26">
        <v>7.9990000000000006E-2</v>
      </c>
      <c r="F122" s="26">
        <v>6.7599999999999993E-2</v>
      </c>
      <c r="G122" s="26">
        <v>0.22720000000000001</v>
      </c>
      <c r="H122" s="26">
        <v>0.1331</v>
      </c>
      <c r="I122" s="26">
        <v>0.18029999999999999</v>
      </c>
      <c r="J122" s="26">
        <v>0.1167</v>
      </c>
      <c r="K122" s="26">
        <v>0.11990000000000001</v>
      </c>
      <c r="L122" s="26">
        <v>9.5039999999999999E-2</v>
      </c>
      <c r="M122" s="26">
        <v>0.39269999999999999</v>
      </c>
      <c r="N122" s="26">
        <v>0.12039999999999999</v>
      </c>
    </row>
    <row r="123" spans="1:14" x14ac:dyDescent="0.2">
      <c r="A123" s="25" t="s">
        <v>81</v>
      </c>
      <c r="B123" s="25" t="s">
        <v>423</v>
      </c>
      <c r="C123" s="25" t="s">
        <v>67</v>
      </c>
      <c r="D123" s="25" t="s">
        <v>82</v>
      </c>
      <c r="E123" s="26">
        <v>7.1980000000000002E-2</v>
      </c>
      <c r="F123" s="26">
        <v>6.2109999999999999E-2</v>
      </c>
      <c r="G123" s="26">
        <v>0.26889999999999997</v>
      </c>
      <c r="H123" s="26">
        <v>0.13750000000000001</v>
      </c>
      <c r="I123" s="26">
        <v>0.13519999999999999</v>
      </c>
      <c r="J123" s="26">
        <v>9.7110000000000002E-2</v>
      </c>
      <c r="K123" s="26">
        <v>0.11990000000000001</v>
      </c>
      <c r="L123" s="26">
        <v>9.5469999999999999E-2</v>
      </c>
      <c r="M123" s="26">
        <v>0.40400000000000003</v>
      </c>
      <c r="N123" s="26">
        <v>0.1128</v>
      </c>
    </row>
    <row r="124" spans="1:14" x14ac:dyDescent="0.2">
      <c r="A124" s="25" t="s">
        <v>54</v>
      </c>
      <c r="B124" s="25" t="s">
        <v>423</v>
      </c>
      <c r="C124" s="25" t="s">
        <v>46</v>
      </c>
      <c r="D124" s="28" t="s">
        <v>55</v>
      </c>
      <c r="E124" s="26">
        <v>8.0439999999999998E-2</v>
      </c>
      <c r="F124" s="26">
        <v>6.7330000000000001E-2</v>
      </c>
      <c r="G124" s="26">
        <v>0.23130000000000001</v>
      </c>
      <c r="H124" s="26">
        <v>0.13059999999999999</v>
      </c>
      <c r="I124" s="26">
        <v>0.16109999999999999</v>
      </c>
      <c r="J124" s="26">
        <v>0.11</v>
      </c>
      <c r="K124" s="26">
        <v>0.12230000000000001</v>
      </c>
      <c r="L124" s="26">
        <v>9.6600000000000005E-2</v>
      </c>
      <c r="M124" s="26">
        <v>0.40489999999999998</v>
      </c>
      <c r="N124" s="26">
        <v>0.12230000000000001</v>
      </c>
    </row>
    <row r="125" spans="1:14" x14ac:dyDescent="0.2">
      <c r="A125" s="25" t="s">
        <v>52</v>
      </c>
      <c r="B125" s="25" t="s">
        <v>423</v>
      </c>
      <c r="C125" s="25" t="s">
        <v>46</v>
      </c>
      <c r="D125" s="25" t="s">
        <v>53</v>
      </c>
      <c r="E125" s="26">
        <v>6.2780000000000002E-2</v>
      </c>
      <c r="F125" s="26">
        <v>5.6570000000000002E-2</v>
      </c>
      <c r="G125" s="26">
        <v>0.24829999999999999</v>
      </c>
      <c r="H125" s="26">
        <v>0.13869999999999999</v>
      </c>
      <c r="I125" s="26">
        <v>0.14380000000000001</v>
      </c>
      <c r="J125" s="26">
        <v>0.1017</v>
      </c>
      <c r="K125" s="26">
        <v>0.11210000000000001</v>
      </c>
      <c r="L125" s="26">
        <v>9.2789999999999997E-2</v>
      </c>
      <c r="M125" s="26">
        <v>0.433</v>
      </c>
      <c r="N125" s="26">
        <v>0.12189999999999999</v>
      </c>
    </row>
    <row r="126" spans="1:14" x14ac:dyDescent="0.2">
      <c r="A126" s="25" t="s">
        <v>56</v>
      </c>
      <c r="B126" s="25" t="s">
        <v>423</v>
      </c>
      <c r="C126" s="25" t="s">
        <v>46</v>
      </c>
      <c r="D126" s="25" t="s">
        <v>57</v>
      </c>
      <c r="E126" s="26">
        <v>9.3390000000000001E-2</v>
      </c>
      <c r="F126" s="26">
        <v>7.9839999999999994E-2</v>
      </c>
      <c r="G126" s="26">
        <v>0.2467</v>
      </c>
      <c r="H126" s="26">
        <v>0.14410000000000001</v>
      </c>
      <c r="I126" s="26">
        <v>0.1588</v>
      </c>
      <c r="J126" s="26">
        <v>0.10929999999999999</v>
      </c>
      <c r="K126" s="26">
        <v>0.1401</v>
      </c>
      <c r="L126" s="26">
        <v>0.1101</v>
      </c>
      <c r="M126" s="26">
        <v>0.36099999999999999</v>
      </c>
      <c r="N126" s="26">
        <v>0.1227</v>
      </c>
    </row>
    <row r="127" spans="1:14" x14ac:dyDescent="0.2">
      <c r="A127" s="25" t="s">
        <v>58</v>
      </c>
      <c r="B127" s="25" t="s">
        <v>423</v>
      </c>
      <c r="C127" s="25" t="s">
        <v>46</v>
      </c>
      <c r="D127" s="25" t="s">
        <v>59</v>
      </c>
      <c r="E127" s="26">
        <v>6.6479999999999997E-2</v>
      </c>
      <c r="F127" s="26">
        <v>6.1969999999999997E-2</v>
      </c>
      <c r="G127" s="26">
        <v>0.23230000000000001</v>
      </c>
      <c r="H127" s="26">
        <v>0.13589999999999999</v>
      </c>
      <c r="I127" s="26">
        <v>0.17</v>
      </c>
      <c r="J127" s="26">
        <v>0.114</v>
      </c>
      <c r="K127" s="26">
        <v>0.11269999999999999</v>
      </c>
      <c r="L127" s="26">
        <v>9.5369999999999996E-2</v>
      </c>
      <c r="M127" s="26">
        <v>0.41849999999999998</v>
      </c>
      <c r="N127" s="26">
        <v>0.122</v>
      </c>
    </row>
    <row r="128" spans="1:14" x14ac:dyDescent="0.2">
      <c r="A128" s="25" t="s">
        <v>64</v>
      </c>
      <c r="B128" s="25" t="s">
        <v>423</v>
      </c>
      <c r="C128" s="25" t="s">
        <v>46</v>
      </c>
      <c r="D128" s="25" t="s">
        <v>65</v>
      </c>
      <c r="E128" s="26">
        <v>6.6420000000000007E-2</v>
      </c>
      <c r="F128" s="26">
        <v>5.9139999999999998E-2</v>
      </c>
      <c r="G128" s="26">
        <v>0.29859999999999998</v>
      </c>
      <c r="H128" s="26">
        <v>0.1512</v>
      </c>
      <c r="I128" s="26">
        <v>0.1154</v>
      </c>
      <c r="J128" s="26">
        <v>8.8980000000000004E-2</v>
      </c>
      <c r="K128" s="26">
        <v>0.1221</v>
      </c>
      <c r="L128" s="26">
        <v>0.106</v>
      </c>
      <c r="M128" s="26">
        <v>0.39739999999999998</v>
      </c>
      <c r="N128" s="26">
        <v>0.11940000000000001</v>
      </c>
    </row>
    <row r="129" spans="1:14" x14ac:dyDescent="0.2">
      <c r="A129" s="25" t="s">
        <v>62</v>
      </c>
      <c r="B129" s="25" t="s">
        <v>423</v>
      </c>
      <c r="C129" s="25" t="s">
        <v>46</v>
      </c>
      <c r="D129" s="25" t="s">
        <v>63</v>
      </c>
      <c r="E129" s="26">
        <v>5.7270000000000001E-2</v>
      </c>
      <c r="F129" s="26">
        <v>5.3039999999999997E-2</v>
      </c>
      <c r="G129" s="26">
        <v>0.317</v>
      </c>
      <c r="H129" s="26">
        <v>0.15279999999999999</v>
      </c>
      <c r="I129" s="26">
        <v>9.572E-2</v>
      </c>
      <c r="J129" s="26">
        <v>7.5389999999999999E-2</v>
      </c>
      <c r="K129" s="26">
        <v>0.11990000000000001</v>
      </c>
      <c r="L129" s="26">
        <v>0.1004</v>
      </c>
      <c r="M129" s="26">
        <v>0.41020000000000001</v>
      </c>
      <c r="N129" s="26">
        <v>0.121</v>
      </c>
    </row>
    <row r="130" spans="1:14" x14ac:dyDescent="0.2">
      <c r="A130" s="25" t="s">
        <v>48</v>
      </c>
      <c r="B130" s="25" t="s">
        <v>423</v>
      </c>
      <c r="C130" s="25" t="s">
        <v>46</v>
      </c>
      <c r="D130" s="25" t="s">
        <v>49</v>
      </c>
      <c r="E130" s="26">
        <v>7.4709999999999999E-2</v>
      </c>
      <c r="F130" s="26">
        <v>6.6199999999999995E-2</v>
      </c>
      <c r="G130" s="26">
        <v>0.22650000000000001</v>
      </c>
      <c r="H130" s="26">
        <v>0.12839999999999999</v>
      </c>
      <c r="I130" s="26">
        <v>0.17330000000000001</v>
      </c>
      <c r="J130" s="26">
        <v>0.11849999999999999</v>
      </c>
      <c r="K130" s="26">
        <v>0.10879999999999999</v>
      </c>
      <c r="L130" s="26">
        <v>9.0730000000000005E-2</v>
      </c>
      <c r="M130" s="26">
        <v>0.41670000000000001</v>
      </c>
      <c r="N130" s="26">
        <v>0.12280000000000001</v>
      </c>
    </row>
    <row r="131" spans="1:14" x14ac:dyDescent="0.2">
      <c r="A131" s="25" t="s">
        <v>50</v>
      </c>
      <c r="B131" s="25" t="s">
        <v>423</v>
      </c>
      <c r="C131" s="25" t="s">
        <v>46</v>
      </c>
      <c r="D131" s="25" t="s">
        <v>51</v>
      </c>
      <c r="E131" s="26">
        <v>6.6640000000000005E-2</v>
      </c>
      <c r="F131" s="26">
        <v>5.9150000000000001E-2</v>
      </c>
      <c r="G131" s="26">
        <v>0.30859999999999999</v>
      </c>
      <c r="H131" s="26">
        <v>0.14779999999999999</v>
      </c>
      <c r="I131" s="26">
        <v>0.1116</v>
      </c>
      <c r="J131" s="26">
        <v>8.7370000000000003E-2</v>
      </c>
      <c r="K131" s="26">
        <v>0.12509999999999999</v>
      </c>
      <c r="L131" s="26">
        <v>0.1057</v>
      </c>
      <c r="M131" s="26">
        <v>0.3881</v>
      </c>
      <c r="N131" s="26">
        <v>0.1125</v>
      </c>
    </row>
    <row r="132" spans="1:14" x14ac:dyDescent="0.2">
      <c r="A132" s="25" t="s">
        <v>45</v>
      </c>
      <c r="B132" s="25" t="s">
        <v>423</v>
      </c>
      <c r="C132" s="25" t="s">
        <v>46</v>
      </c>
      <c r="D132" s="25" t="s">
        <v>47</v>
      </c>
      <c r="E132" s="26">
        <v>6.2039999999999998E-2</v>
      </c>
      <c r="F132" s="26">
        <v>5.7419999999999999E-2</v>
      </c>
      <c r="G132" s="26">
        <v>0.31419999999999998</v>
      </c>
      <c r="H132" s="26">
        <v>0.1522</v>
      </c>
      <c r="I132" s="26">
        <v>0.10630000000000001</v>
      </c>
      <c r="J132" s="26">
        <v>8.2320000000000004E-2</v>
      </c>
      <c r="K132" s="26">
        <v>0.13089999999999999</v>
      </c>
      <c r="L132" s="26">
        <v>0.1074</v>
      </c>
      <c r="M132" s="26">
        <v>0.38650000000000001</v>
      </c>
      <c r="N132" s="26">
        <v>0.11269999999999999</v>
      </c>
    </row>
    <row r="133" spans="1:14" x14ac:dyDescent="0.2">
      <c r="A133" s="25" t="s">
        <v>60</v>
      </c>
      <c r="B133" s="25" t="s">
        <v>423</v>
      </c>
      <c r="C133" s="25" t="s">
        <v>46</v>
      </c>
      <c r="D133" s="25" t="s">
        <v>61</v>
      </c>
      <c r="E133" s="26">
        <v>8.2290000000000002E-2</v>
      </c>
      <c r="F133" s="26">
        <v>6.9199999999999998E-2</v>
      </c>
      <c r="G133" s="26">
        <v>0.22900000000000001</v>
      </c>
      <c r="H133" s="26">
        <v>0.13389999999999999</v>
      </c>
      <c r="I133" s="26">
        <v>0.1736</v>
      </c>
      <c r="J133" s="26">
        <v>0.1179</v>
      </c>
      <c r="K133" s="26">
        <v>0.1237</v>
      </c>
      <c r="L133" s="26">
        <v>9.9129999999999996E-2</v>
      </c>
      <c r="M133" s="26">
        <v>0.39140000000000003</v>
      </c>
      <c r="N133" s="26">
        <v>0.12379999999999999</v>
      </c>
    </row>
    <row r="134" spans="1:14" x14ac:dyDescent="0.2">
      <c r="A134" s="25" t="s">
        <v>281</v>
      </c>
      <c r="B134" s="25" t="s">
        <v>423</v>
      </c>
      <c r="C134" s="25" t="s">
        <v>279</v>
      </c>
      <c r="D134" s="25" t="s">
        <v>282</v>
      </c>
      <c r="E134" s="26">
        <v>4.3090000000000003E-2</v>
      </c>
      <c r="F134" s="26">
        <v>3.9640000000000002E-2</v>
      </c>
      <c r="G134" s="26">
        <v>0.2838</v>
      </c>
      <c r="H134" s="26">
        <v>0.14299999999999999</v>
      </c>
      <c r="I134" s="26">
        <v>0.1129</v>
      </c>
      <c r="J134" s="26">
        <v>8.6110000000000006E-2</v>
      </c>
      <c r="K134" s="26">
        <v>9.7930000000000003E-2</v>
      </c>
      <c r="L134" s="26">
        <v>8.7300000000000003E-2</v>
      </c>
      <c r="M134" s="26">
        <v>0.4622</v>
      </c>
      <c r="N134" s="26">
        <v>0.1172</v>
      </c>
    </row>
    <row r="135" spans="1:14" x14ac:dyDescent="0.2">
      <c r="A135" s="25" t="s">
        <v>283</v>
      </c>
      <c r="B135" s="25" t="s">
        <v>423</v>
      </c>
      <c r="C135" s="25" t="s">
        <v>279</v>
      </c>
      <c r="D135" s="25" t="s">
        <v>284</v>
      </c>
      <c r="E135" s="26">
        <v>4.8239999999999998E-2</v>
      </c>
      <c r="F135" s="26">
        <v>4.8129999999999999E-2</v>
      </c>
      <c r="G135" s="26">
        <v>0.32400000000000001</v>
      </c>
      <c r="H135" s="26">
        <v>0.15210000000000001</v>
      </c>
      <c r="I135" s="26">
        <v>9.6509999999999999E-2</v>
      </c>
      <c r="J135" s="26">
        <v>7.8810000000000005E-2</v>
      </c>
      <c r="K135" s="26">
        <v>0.1091</v>
      </c>
      <c r="L135" s="26">
        <v>9.7180000000000002E-2</v>
      </c>
      <c r="M135" s="26">
        <v>0.42220000000000002</v>
      </c>
      <c r="N135" s="26">
        <v>0.11899999999999999</v>
      </c>
    </row>
    <row r="136" spans="1:14" x14ac:dyDescent="0.2">
      <c r="A136" s="25" t="s">
        <v>278</v>
      </c>
      <c r="B136" s="25" t="s">
        <v>423</v>
      </c>
      <c r="C136" s="25" t="s">
        <v>279</v>
      </c>
      <c r="D136" s="25" t="s">
        <v>280</v>
      </c>
      <c r="E136" s="26">
        <v>5.0430000000000003E-2</v>
      </c>
      <c r="F136" s="26">
        <v>4.6920000000000003E-2</v>
      </c>
      <c r="G136" s="26">
        <v>0.2732</v>
      </c>
      <c r="H136" s="26">
        <v>0.14330000000000001</v>
      </c>
      <c r="I136" s="26">
        <v>0.1201</v>
      </c>
      <c r="J136" s="26">
        <v>9.0270000000000003E-2</v>
      </c>
      <c r="K136" s="26">
        <v>0.1176</v>
      </c>
      <c r="L136" s="26">
        <v>9.801E-2</v>
      </c>
      <c r="M136" s="26">
        <v>0.43869999999999998</v>
      </c>
      <c r="N136" s="26">
        <v>0.1198</v>
      </c>
    </row>
    <row r="137" spans="1:14" x14ac:dyDescent="0.2">
      <c r="A137" s="25" t="s">
        <v>120</v>
      </c>
      <c r="B137" s="25" t="s">
        <v>423</v>
      </c>
      <c r="C137" s="25" t="s">
        <v>121</v>
      </c>
      <c r="D137" s="25" t="s">
        <v>122</v>
      </c>
      <c r="E137" s="26">
        <v>0.1111</v>
      </c>
      <c r="F137" s="26">
        <v>9.3549999999999994E-2</v>
      </c>
      <c r="G137" s="26">
        <v>0.2823</v>
      </c>
      <c r="H137" s="26">
        <v>0.15310000000000001</v>
      </c>
      <c r="I137" s="26">
        <v>0.13250000000000001</v>
      </c>
      <c r="J137" s="26">
        <v>9.5780000000000004E-2</v>
      </c>
      <c r="K137" s="26">
        <v>0.1681</v>
      </c>
      <c r="L137" s="26">
        <v>0.1234</v>
      </c>
      <c r="M137" s="26">
        <v>0.30609999999999998</v>
      </c>
      <c r="N137" s="26">
        <v>0.1183</v>
      </c>
    </row>
    <row r="138" spans="1:14" x14ac:dyDescent="0.2">
      <c r="A138" s="25" t="s">
        <v>25</v>
      </c>
      <c r="B138" s="25" t="s">
        <v>423</v>
      </c>
      <c r="C138" s="25" t="s">
        <v>15</v>
      </c>
      <c r="D138" s="25" t="s">
        <v>26</v>
      </c>
      <c r="E138" s="26">
        <v>6.7360000000000003E-2</v>
      </c>
      <c r="F138" s="26">
        <v>6.0409999999999998E-2</v>
      </c>
      <c r="G138" s="26">
        <v>0.1951</v>
      </c>
      <c r="H138" s="26">
        <v>0.12180000000000001</v>
      </c>
      <c r="I138" s="26">
        <v>0.21260000000000001</v>
      </c>
      <c r="J138" s="26">
        <v>0.13370000000000001</v>
      </c>
      <c r="K138" s="26">
        <v>0.1011</v>
      </c>
      <c r="L138" s="26">
        <v>8.2170000000000007E-2</v>
      </c>
      <c r="M138" s="26">
        <v>0.42380000000000001</v>
      </c>
      <c r="N138" s="26">
        <v>0.12820000000000001</v>
      </c>
    </row>
    <row r="139" spans="1:14" x14ac:dyDescent="0.2">
      <c r="A139" s="25" t="s">
        <v>21</v>
      </c>
      <c r="B139" s="25" t="s">
        <v>423</v>
      </c>
      <c r="C139" s="25" t="s">
        <v>15</v>
      </c>
      <c r="D139" s="25" t="s">
        <v>22</v>
      </c>
      <c r="E139" s="26">
        <v>5.6939999999999998E-2</v>
      </c>
      <c r="F139" s="26">
        <v>5.3280000000000001E-2</v>
      </c>
      <c r="G139" s="26">
        <v>0.33850000000000002</v>
      </c>
      <c r="H139" s="26">
        <v>0.15379999999999999</v>
      </c>
      <c r="I139" s="26">
        <v>9.5439999999999997E-2</v>
      </c>
      <c r="J139" s="26">
        <v>7.578E-2</v>
      </c>
      <c r="K139" s="26">
        <v>0.1207</v>
      </c>
      <c r="L139" s="26">
        <v>0.1071</v>
      </c>
      <c r="M139" s="26">
        <v>0.38850000000000001</v>
      </c>
      <c r="N139" s="26">
        <v>0.1159</v>
      </c>
    </row>
    <row r="140" spans="1:14" x14ac:dyDescent="0.2">
      <c r="A140" s="25" t="s">
        <v>27</v>
      </c>
      <c r="B140" s="25" t="s">
        <v>423</v>
      </c>
      <c r="C140" s="25" t="s">
        <v>15</v>
      </c>
      <c r="D140" s="25" t="s">
        <v>28</v>
      </c>
      <c r="E140" s="26">
        <v>6.8650000000000003E-2</v>
      </c>
      <c r="F140" s="26">
        <v>6.114E-2</v>
      </c>
      <c r="G140" s="26">
        <v>0.26450000000000001</v>
      </c>
      <c r="H140" s="26">
        <v>0.13830000000000001</v>
      </c>
      <c r="I140" s="26">
        <v>0.1419</v>
      </c>
      <c r="J140" s="26">
        <v>0.1042</v>
      </c>
      <c r="K140" s="26">
        <v>0.11849999999999999</v>
      </c>
      <c r="L140" s="26">
        <v>0.10050000000000001</v>
      </c>
      <c r="M140" s="26">
        <v>0.40639999999999998</v>
      </c>
      <c r="N140" s="26">
        <v>0.11509999999999999</v>
      </c>
    </row>
    <row r="141" spans="1:14" x14ac:dyDescent="0.2">
      <c r="A141" s="25" t="s">
        <v>39</v>
      </c>
      <c r="B141" s="25" t="s">
        <v>423</v>
      </c>
      <c r="C141" s="25" t="s">
        <v>15</v>
      </c>
      <c r="D141" s="25" t="s">
        <v>40</v>
      </c>
      <c r="E141" s="26">
        <v>7.0319999999999994E-2</v>
      </c>
      <c r="F141" s="26">
        <v>6.2579999999999997E-2</v>
      </c>
      <c r="G141" s="26">
        <v>0.20619999999999999</v>
      </c>
      <c r="H141" s="26">
        <v>0.12859999999999999</v>
      </c>
      <c r="I141" s="26">
        <v>0.1799</v>
      </c>
      <c r="J141" s="26">
        <v>0.121</v>
      </c>
      <c r="K141" s="26">
        <v>0.12280000000000001</v>
      </c>
      <c r="L141" s="26">
        <v>0.1003</v>
      </c>
      <c r="M141" s="26">
        <v>0.42080000000000001</v>
      </c>
      <c r="N141" s="26">
        <v>0.1201</v>
      </c>
    </row>
    <row r="142" spans="1:14" x14ac:dyDescent="0.2">
      <c r="A142" s="25" t="s">
        <v>31</v>
      </c>
      <c r="B142" s="25" t="s">
        <v>423</v>
      </c>
      <c r="C142" s="25" t="s">
        <v>15</v>
      </c>
      <c r="D142" s="25" t="s">
        <v>32</v>
      </c>
      <c r="E142" s="26">
        <v>7.4520000000000003E-2</v>
      </c>
      <c r="F142" s="26">
        <v>6.2129999999999998E-2</v>
      </c>
      <c r="G142" s="26">
        <v>0.20300000000000001</v>
      </c>
      <c r="H142" s="26">
        <v>0.12470000000000001</v>
      </c>
      <c r="I142" s="26">
        <v>0.19339999999999999</v>
      </c>
      <c r="J142" s="26">
        <v>0.1226</v>
      </c>
      <c r="K142" s="26">
        <v>0.11749999999999999</v>
      </c>
      <c r="L142" s="26">
        <v>9.2740000000000003E-2</v>
      </c>
      <c r="M142" s="26">
        <v>0.41160000000000002</v>
      </c>
      <c r="N142" s="26">
        <v>0.1235</v>
      </c>
    </row>
    <row r="143" spans="1:14" x14ac:dyDescent="0.2">
      <c r="A143" s="25" t="s">
        <v>23</v>
      </c>
      <c r="B143" s="25" t="s">
        <v>423</v>
      </c>
      <c r="C143" s="25" t="s">
        <v>15</v>
      </c>
      <c r="D143" s="25" t="s">
        <v>24</v>
      </c>
      <c r="E143" s="26">
        <v>6.8870000000000001E-2</v>
      </c>
      <c r="F143" s="26">
        <v>5.9369999999999999E-2</v>
      </c>
      <c r="G143" s="26">
        <v>0.21779999999999999</v>
      </c>
      <c r="H143" s="26">
        <v>0.12970000000000001</v>
      </c>
      <c r="I143" s="26">
        <v>0.1827</v>
      </c>
      <c r="J143" s="26">
        <v>0.1186</v>
      </c>
      <c r="K143" s="26">
        <v>0.1191</v>
      </c>
      <c r="L143" s="26">
        <v>9.5149999999999998E-2</v>
      </c>
      <c r="M143" s="26">
        <v>0.41160000000000002</v>
      </c>
      <c r="N143" s="26">
        <v>0.121</v>
      </c>
    </row>
    <row r="144" spans="1:14" x14ac:dyDescent="0.2">
      <c r="A144" s="25" t="s">
        <v>33</v>
      </c>
      <c r="B144" s="25" t="s">
        <v>423</v>
      </c>
      <c r="C144" s="25" t="s">
        <v>15</v>
      </c>
      <c r="D144" s="25" t="s">
        <v>34</v>
      </c>
      <c r="E144" s="26">
        <v>7.3779999999999998E-2</v>
      </c>
      <c r="F144" s="26">
        <v>6.4299999999999996E-2</v>
      </c>
      <c r="G144" s="26">
        <v>0.20369999999999999</v>
      </c>
      <c r="H144" s="26">
        <v>0.1244</v>
      </c>
      <c r="I144" s="26">
        <v>0.2102</v>
      </c>
      <c r="J144" s="26">
        <v>0.13450000000000001</v>
      </c>
      <c r="K144" s="26">
        <v>0.10630000000000001</v>
      </c>
      <c r="L144" s="26">
        <v>8.7059999999999998E-2</v>
      </c>
      <c r="M144" s="26">
        <v>0.40610000000000002</v>
      </c>
      <c r="N144" s="26">
        <v>0.13139999999999999</v>
      </c>
    </row>
    <row r="145" spans="1:14" x14ac:dyDescent="0.2">
      <c r="A145" s="25" t="s">
        <v>35</v>
      </c>
      <c r="B145" s="25" t="s">
        <v>423</v>
      </c>
      <c r="C145" s="25" t="s">
        <v>15</v>
      </c>
      <c r="D145" s="25" t="s">
        <v>36</v>
      </c>
      <c r="E145" s="26">
        <v>6.762E-2</v>
      </c>
      <c r="F145" s="26">
        <v>5.8749999999999997E-2</v>
      </c>
      <c r="G145" s="26">
        <v>0.19539999999999999</v>
      </c>
      <c r="H145" s="26">
        <v>0.1182</v>
      </c>
      <c r="I145" s="26">
        <v>0.20430000000000001</v>
      </c>
      <c r="J145" s="26">
        <v>0.12330000000000001</v>
      </c>
      <c r="K145" s="26">
        <v>0.10299999999999999</v>
      </c>
      <c r="L145" s="26">
        <v>8.3599999999999994E-2</v>
      </c>
      <c r="M145" s="26">
        <v>0.42970000000000003</v>
      </c>
      <c r="N145" s="26">
        <v>0.12180000000000001</v>
      </c>
    </row>
    <row r="146" spans="1:14" x14ac:dyDescent="0.2">
      <c r="A146" s="25" t="s">
        <v>14</v>
      </c>
      <c r="B146" s="25" t="s">
        <v>423</v>
      </c>
      <c r="C146" s="25" t="s">
        <v>15</v>
      </c>
      <c r="D146" s="25" t="s">
        <v>16</v>
      </c>
      <c r="E146" s="26">
        <v>7.7969999999999998E-2</v>
      </c>
      <c r="F146" s="26">
        <v>6.8930000000000005E-2</v>
      </c>
      <c r="G146" s="26">
        <v>0.2495</v>
      </c>
      <c r="H146" s="26">
        <v>0.13769999999999999</v>
      </c>
      <c r="I146" s="26">
        <v>0.1515</v>
      </c>
      <c r="J146" s="26">
        <v>0.10489999999999999</v>
      </c>
      <c r="K146" s="26">
        <v>0.12670000000000001</v>
      </c>
      <c r="L146" s="26">
        <v>0.10440000000000001</v>
      </c>
      <c r="M146" s="26">
        <v>0.39429999999999998</v>
      </c>
      <c r="N146" s="26">
        <v>0.12039999999999999</v>
      </c>
    </row>
    <row r="147" spans="1:14" x14ac:dyDescent="0.2">
      <c r="A147" s="25" t="s">
        <v>41</v>
      </c>
      <c r="B147" s="25" t="s">
        <v>423</v>
      </c>
      <c r="C147" s="25" t="s">
        <v>15</v>
      </c>
      <c r="D147" s="25" t="s">
        <v>42</v>
      </c>
      <c r="E147" s="26">
        <v>7.9289999999999999E-2</v>
      </c>
      <c r="F147" s="26">
        <v>6.8820000000000006E-2</v>
      </c>
      <c r="G147" s="26">
        <v>0.19719999999999999</v>
      </c>
      <c r="H147" s="26">
        <v>0.1241</v>
      </c>
      <c r="I147" s="26">
        <v>0.20710000000000001</v>
      </c>
      <c r="J147" s="26">
        <v>0.1323</v>
      </c>
      <c r="K147" s="26">
        <v>0.1106</v>
      </c>
      <c r="L147" s="26">
        <v>8.7660000000000002E-2</v>
      </c>
      <c r="M147" s="26">
        <v>0.40579999999999999</v>
      </c>
      <c r="N147" s="26">
        <v>0.12959999999999999</v>
      </c>
    </row>
    <row r="148" spans="1:14" x14ac:dyDescent="0.2">
      <c r="A148" s="25" t="s">
        <v>17</v>
      </c>
      <c r="B148" s="25" t="s">
        <v>423</v>
      </c>
      <c r="C148" s="25" t="s">
        <v>15</v>
      </c>
      <c r="D148" s="25" t="s">
        <v>18</v>
      </c>
      <c r="E148" s="26">
        <v>5.3830000000000003E-2</v>
      </c>
      <c r="F148" s="26">
        <v>4.8710000000000003E-2</v>
      </c>
      <c r="G148" s="26">
        <v>0.27650000000000002</v>
      </c>
      <c r="H148" s="26">
        <v>0.13719999999999999</v>
      </c>
      <c r="I148" s="26">
        <v>0.121</v>
      </c>
      <c r="J148" s="26">
        <v>9.0039999999999995E-2</v>
      </c>
      <c r="K148" s="26">
        <v>0.1053</v>
      </c>
      <c r="L148" s="26">
        <v>9.2039999999999997E-2</v>
      </c>
      <c r="M148" s="26">
        <v>0.44340000000000002</v>
      </c>
      <c r="N148" s="26">
        <v>0.1142</v>
      </c>
    </row>
    <row r="149" spans="1:14" x14ac:dyDescent="0.2">
      <c r="A149" s="25" t="s">
        <v>29</v>
      </c>
      <c r="B149" s="25" t="s">
        <v>423</v>
      </c>
      <c r="C149" s="25" t="s">
        <v>15</v>
      </c>
      <c r="D149" s="25" t="s">
        <v>30</v>
      </c>
      <c r="E149" s="26">
        <v>5.0470000000000001E-2</v>
      </c>
      <c r="F149" s="26">
        <v>4.7050000000000002E-2</v>
      </c>
      <c r="G149" s="26">
        <v>0.2432</v>
      </c>
      <c r="H149" s="26">
        <v>0.13239999999999999</v>
      </c>
      <c r="I149" s="26">
        <v>0.1431</v>
      </c>
      <c r="J149" s="26">
        <v>0.1008</v>
      </c>
      <c r="K149" s="26">
        <v>9.6920000000000006E-2</v>
      </c>
      <c r="L149" s="26">
        <v>8.1839999999999996E-2</v>
      </c>
      <c r="M149" s="26">
        <v>0.46629999999999999</v>
      </c>
      <c r="N149" s="26">
        <v>0.1183</v>
      </c>
    </row>
    <row r="150" spans="1:14" x14ac:dyDescent="0.2">
      <c r="A150" s="25" t="s">
        <v>37</v>
      </c>
      <c r="B150" s="25" t="s">
        <v>423</v>
      </c>
      <c r="C150" s="25" t="s">
        <v>15</v>
      </c>
      <c r="D150" s="25" t="s">
        <v>38</v>
      </c>
      <c r="E150" s="26">
        <v>5.4780000000000002E-2</v>
      </c>
      <c r="F150" s="26">
        <v>4.981E-2</v>
      </c>
      <c r="G150" s="26">
        <v>0.26090000000000002</v>
      </c>
      <c r="H150" s="26">
        <v>0.13619999999999999</v>
      </c>
      <c r="I150" s="26">
        <v>0.14119999999999999</v>
      </c>
      <c r="J150" s="26">
        <v>0.1037</v>
      </c>
      <c r="K150" s="26">
        <v>0.1003</v>
      </c>
      <c r="L150" s="26">
        <v>8.7540000000000007E-2</v>
      </c>
      <c r="M150" s="26">
        <v>0.44290000000000002</v>
      </c>
      <c r="N150" s="26">
        <v>0.1176</v>
      </c>
    </row>
    <row r="151" spans="1:14" x14ac:dyDescent="0.2">
      <c r="A151" s="25" t="s">
        <v>19</v>
      </c>
      <c r="B151" s="25" t="s">
        <v>423</v>
      </c>
      <c r="C151" s="25" t="s">
        <v>15</v>
      </c>
      <c r="D151" s="25" t="s">
        <v>20</v>
      </c>
      <c r="E151" s="26">
        <v>5.237E-2</v>
      </c>
      <c r="F151" s="26">
        <v>4.8779999999999997E-2</v>
      </c>
      <c r="G151" s="26">
        <v>0.2029</v>
      </c>
      <c r="H151" s="26">
        <v>0.12379999999999999</v>
      </c>
      <c r="I151" s="26">
        <v>0.1812</v>
      </c>
      <c r="J151" s="26">
        <v>0.1211</v>
      </c>
      <c r="K151" s="26">
        <v>0.10299999999999999</v>
      </c>
      <c r="L151" s="26">
        <v>8.8620000000000004E-2</v>
      </c>
      <c r="M151" s="26">
        <v>0.46060000000000001</v>
      </c>
      <c r="N151" s="26">
        <v>0.1192</v>
      </c>
    </row>
    <row r="152" spans="1:14" x14ac:dyDescent="0.2">
      <c r="A152" s="25" t="s">
        <v>43</v>
      </c>
      <c r="B152" s="25" t="s">
        <v>423</v>
      </c>
      <c r="C152" s="25" t="s">
        <v>15</v>
      </c>
      <c r="D152" s="25" t="s">
        <v>44</v>
      </c>
      <c r="E152" s="26">
        <v>4.6879999999999998E-2</v>
      </c>
      <c r="F152" s="26">
        <v>4.3110000000000002E-2</v>
      </c>
      <c r="G152" s="26">
        <v>0.2757</v>
      </c>
      <c r="H152" s="26">
        <v>0.14699999999999999</v>
      </c>
      <c r="I152" s="26">
        <v>0.1166</v>
      </c>
      <c r="J152" s="26">
        <v>8.7529999999999997E-2</v>
      </c>
      <c r="K152" s="26">
        <v>0.10390000000000001</v>
      </c>
      <c r="L152" s="26">
        <v>9.2719999999999997E-2</v>
      </c>
      <c r="M152" s="26">
        <v>0.45689999999999997</v>
      </c>
      <c r="N152" s="26">
        <v>0.12</v>
      </c>
    </row>
    <row r="153" spans="1:14" x14ac:dyDescent="0.2">
      <c r="A153" s="25" t="s">
        <v>286</v>
      </c>
      <c r="B153" s="25" t="s">
        <v>423</v>
      </c>
      <c r="C153" s="25" t="s">
        <v>285</v>
      </c>
      <c r="D153" s="25" t="s">
        <v>287</v>
      </c>
      <c r="E153" s="26">
        <v>6.1789999999999998E-2</v>
      </c>
      <c r="F153" s="26">
        <v>5.4019999999999999E-2</v>
      </c>
      <c r="G153" s="26">
        <v>0.27910000000000001</v>
      </c>
      <c r="H153" s="26">
        <v>0.1404</v>
      </c>
      <c r="I153" s="26">
        <v>0.1305</v>
      </c>
      <c r="J153" s="26">
        <v>9.6659999999999996E-2</v>
      </c>
      <c r="K153" s="26">
        <v>0.1111</v>
      </c>
      <c r="L153" s="26">
        <v>9.64E-2</v>
      </c>
      <c r="M153" s="26">
        <v>0.41739999999999999</v>
      </c>
      <c r="N153" s="26">
        <v>0.12039999999999999</v>
      </c>
    </row>
    <row r="154" spans="1:14" x14ac:dyDescent="0.2">
      <c r="A154" s="25" t="s">
        <v>293</v>
      </c>
      <c r="B154" s="25" t="s">
        <v>423</v>
      </c>
      <c r="C154" s="25" t="s">
        <v>289</v>
      </c>
      <c r="D154" s="25" t="s">
        <v>294</v>
      </c>
      <c r="E154" s="26">
        <v>5.5370000000000003E-2</v>
      </c>
      <c r="F154" s="26">
        <v>4.9790000000000001E-2</v>
      </c>
      <c r="G154" s="26">
        <v>0.28370000000000001</v>
      </c>
      <c r="H154" s="26">
        <v>0.1419</v>
      </c>
      <c r="I154" s="26">
        <v>0.12939999999999999</v>
      </c>
      <c r="J154" s="26">
        <v>9.5589999999999994E-2</v>
      </c>
      <c r="K154" s="26">
        <v>9.7739999999999994E-2</v>
      </c>
      <c r="L154" s="26">
        <v>8.584E-2</v>
      </c>
      <c r="M154" s="26">
        <v>0.43369999999999997</v>
      </c>
      <c r="N154" s="26">
        <v>0.11940000000000001</v>
      </c>
    </row>
    <row r="155" spans="1:14" x14ac:dyDescent="0.2">
      <c r="A155" s="25" t="s">
        <v>309</v>
      </c>
      <c r="B155" s="25" t="s">
        <v>423</v>
      </c>
      <c r="C155" s="25" t="s">
        <v>289</v>
      </c>
      <c r="D155" s="25" t="s">
        <v>310</v>
      </c>
      <c r="E155" s="26">
        <v>5.0970000000000001E-2</v>
      </c>
      <c r="F155" s="26">
        <v>4.6629999999999998E-2</v>
      </c>
      <c r="G155" s="26">
        <v>0.30620000000000003</v>
      </c>
      <c r="H155" s="26">
        <v>0.15290000000000001</v>
      </c>
      <c r="I155" s="26">
        <v>0.1113</v>
      </c>
      <c r="J155" s="26">
        <v>8.5070000000000007E-2</v>
      </c>
      <c r="K155" s="26">
        <v>0.11210000000000001</v>
      </c>
      <c r="L155" s="26">
        <v>0.10050000000000001</v>
      </c>
      <c r="M155" s="26">
        <v>0.4194</v>
      </c>
      <c r="N155" s="26">
        <v>0.11749999999999999</v>
      </c>
    </row>
    <row r="156" spans="1:14" x14ac:dyDescent="0.2">
      <c r="A156" s="25" t="s">
        <v>317</v>
      </c>
      <c r="B156" s="25" t="s">
        <v>423</v>
      </c>
      <c r="C156" s="25" t="s">
        <v>289</v>
      </c>
      <c r="D156" s="25" t="s">
        <v>318</v>
      </c>
      <c r="E156" s="26">
        <v>5.3539999999999997E-2</v>
      </c>
      <c r="F156" s="26">
        <v>4.8550000000000003E-2</v>
      </c>
      <c r="G156" s="26">
        <v>0.23250000000000001</v>
      </c>
      <c r="H156" s="26">
        <v>0.1326</v>
      </c>
      <c r="I156" s="26">
        <v>0.14990000000000001</v>
      </c>
      <c r="J156" s="26">
        <v>0.1065</v>
      </c>
      <c r="K156" s="26">
        <v>0.1007</v>
      </c>
      <c r="L156" s="26">
        <v>8.6980000000000002E-2</v>
      </c>
      <c r="M156" s="26">
        <v>0.46339999999999998</v>
      </c>
      <c r="N156" s="26">
        <v>0.1216</v>
      </c>
    </row>
    <row r="157" spans="1:14" x14ac:dyDescent="0.2">
      <c r="A157" s="25" t="s">
        <v>321</v>
      </c>
      <c r="B157" s="25" t="s">
        <v>423</v>
      </c>
      <c r="C157" s="25" t="s">
        <v>289</v>
      </c>
      <c r="D157" s="25" t="s">
        <v>322</v>
      </c>
      <c r="E157" s="26">
        <v>5.0869999999999999E-2</v>
      </c>
      <c r="F157" s="26">
        <v>4.6260000000000003E-2</v>
      </c>
      <c r="G157" s="26">
        <v>0.27829999999999999</v>
      </c>
      <c r="H157" s="26">
        <v>0.13800000000000001</v>
      </c>
      <c r="I157" s="26">
        <v>0.12959999999999999</v>
      </c>
      <c r="J157" s="26">
        <v>9.6019999999999994E-2</v>
      </c>
      <c r="K157" s="26">
        <v>9.4240000000000004E-2</v>
      </c>
      <c r="L157" s="26">
        <v>8.3519999999999997E-2</v>
      </c>
      <c r="M157" s="26">
        <v>0.44700000000000001</v>
      </c>
      <c r="N157" s="26">
        <v>0.1207</v>
      </c>
    </row>
    <row r="158" spans="1:14" x14ac:dyDescent="0.2">
      <c r="A158" s="25" t="s">
        <v>313</v>
      </c>
      <c r="B158" s="25" t="s">
        <v>423</v>
      </c>
      <c r="C158" s="25" t="s">
        <v>289</v>
      </c>
      <c r="D158" s="25" t="s">
        <v>314</v>
      </c>
      <c r="E158" s="26">
        <v>4.5249999999999999E-2</v>
      </c>
      <c r="F158" s="26">
        <v>4.3090000000000003E-2</v>
      </c>
      <c r="G158" s="26">
        <v>0.28970000000000001</v>
      </c>
      <c r="H158" s="26">
        <v>0.14810000000000001</v>
      </c>
      <c r="I158" s="26">
        <v>0.1077</v>
      </c>
      <c r="J158" s="26">
        <v>8.4290000000000004E-2</v>
      </c>
      <c r="K158" s="26">
        <v>0.1012</v>
      </c>
      <c r="L158" s="26">
        <v>8.9139999999999997E-2</v>
      </c>
      <c r="M158" s="26">
        <v>0.45600000000000002</v>
      </c>
      <c r="N158" s="26">
        <v>0.12429999999999999</v>
      </c>
    </row>
    <row r="159" spans="1:14" x14ac:dyDescent="0.2">
      <c r="A159" s="25" t="s">
        <v>311</v>
      </c>
      <c r="B159" s="25" t="s">
        <v>423</v>
      </c>
      <c r="C159" s="25" t="s">
        <v>289</v>
      </c>
      <c r="D159" s="25" t="s">
        <v>312</v>
      </c>
      <c r="E159" s="26">
        <v>5.8560000000000001E-2</v>
      </c>
      <c r="F159" s="26">
        <v>5.1389999999999998E-2</v>
      </c>
      <c r="G159" s="26">
        <v>0.2268</v>
      </c>
      <c r="H159" s="26">
        <v>0.13020000000000001</v>
      </c>
      <c r="I159" s="26">
        <v>0.16</v>
      </c>
      <c r="J159" s="26">
        <v>0.1108</v>
      </c>
      <c r="K159" s="26">
        <v>0.1009</v>
      </c>
      <c r="L159" s="26">
        <v>8.6730000000000002E-2</v>
      </c>
      <c r="M159" s="26">
        <v>0.45369999999999999</v>
      </c>
      <c r="N159" s="26">
        <v>0.12230000000000001</v>
      </c>
    </row>
    <row r="160" spans="1:14" x14ac:dyDescent="0.2">
      <c r="A160" s="25" t="s">
        <v>288</v>
      </c>
      <c r="B160" s="25" t="s">
        <v>423</v>
      </c>
      <c r="C160" s="25" t="s">
        <v>289</v>
      </c>
      <c r="D160" s="25" t="s">
        <v>290</v>
      </c>
      <c r="E160" s="26">
        <v>5.0970000000000001E-2</v>
      </c>
      <c r="F160" s="26">
        <v>4.6460000000000001E-2</v>
      </c>
      <c r="G160" s="26">
        <v>0.29189999999999999</v>
      </c>
      <c r="H160" s="26">
        <v>0.14219999999999999</v>
      </c>
      <c r="I160" s="26">
        <v>0.1139</v>
      </c>
      <c r="J160" s="26">
        <v>8.7550000000000003E-2</v>
      </c>
      <c r="K160" s="26">
        <v>0.1037</v>
      </c>
      <c r="L160" s="26">
        <v>9.2490000000000003E-2</v>
      </c>
      <c r="M160" s="26">
        <v>0.4395</v>
      </c>
      <c r="N160" s="26">
        <v>0.1162</v>
      </c>
    </row>
    <row r="161" spans="1:14" x14ac:dyDescent="0.2">
      <c r="A161" s="25" t="s">
        <v>319</v>
      </c>
      <c r="B161" s="25" t="s">
        <v>423</v>
      </c>
      <c r="C161" s="25" t="s">
        <v>289</v>
      </c>
      <c r="D161" s="25" t="s">
        <v>320</v>
      </c>
      <c r="E161" s="26">
        <v>5.5899999999999998E-2</v>
      </c>
      <c r="F161" s="26">
        <v>5.1720000000000002E-2</v>
      </c>
      <c r="G161" s="26">
        <v>0.26340000000000002</v>
      </c>
      <c r="H161" s="26">
        <v>0.1424</v>
      </c>
      <c r="I161" s="26">
        <v>0.13139999999999999</v>
      </c>
      <c r="J161" s="26">
        <v>9.8570000000000005E-2</v>
      </c>
      <c r="K161" s="26">
        <v>0.1166</v>
      </c>
      <c r="L161" s="26">
        <v>9.5729999999999996E-2</v>
      </c>
      <c r="M161" s="26">
        <v>0.43259999999999998</v>
      </c>
      <c r="N161" s="26">
        <v>0.1176</v>
      </c>
    </row>
    <row r="162" spans="1:14" x14ac:dyDescent="0.2">
      <c r="A162" s="25" t="s">
        <v>295</v>
      </c>
      <c r="B162" s="25" t="s">
        <v>423</v>
      </c>
      <c r="C162" s="25" t="s">
        <v>289</v>
      </c>
      <c r="D162" s="25" t="s">
        <v>296</v>
      </c>
      <c r="E162" s="26">
        <v>5.4080000000000003E-2</v>
      </c>
      <c r="F162" s="26">
        <v>4.7280000000000003E-2</v>
      </c>
      <c r="G162" s="26">
        <v>0.28760000000000002</v>
      </c>
      <c r="H162" s="26">
        <v>0.14030000000000001</v>
      </c>
      <c r="I162" s="26">
        <v>0.1216</v>
      </c>
      <c r="J162" s="26">
        <v>9.2770000000000005E-2</v>
      </c>
      <c r="K162" s="26">
        <v>0.1081</v>
      </c>
      <c r="L162" s="26">
        <v>9.3259999999999996E-2</v>
      </c>
      <c r="M162" s="26">
        <v>0.42870000000000003</v>
      </c>
      <c r="N162" s="26">
        <v>0.11269999999999999</v>
      </c>
    </row>
    <row r="163" spans="1:14" x14ac:dyDescent="0.2">
      <c r="A163" s="25" t="s">
        <v>291</v>
      </c>
      <c r="B163" s="25" t="s">
        <v>423</v>
      </c>
      <c r="C163" s="25" t="s">
        <v>289</v>
      </c>
      <c r="D163" s="25" t="s">
        <v>292</v>
      </c>
      <c r="E163" s="26">
        <v>5.5669999999999997E-2</v>
      </c>
      <c r="F163" s="26">
        <v>5.0509999999999999E-2</v>
      </c>
      <c r="G163" s="26">
        <v>0.27900000000000003</v>
      </c>
      <c r="H163" s="26">
        <v>0.14979999999999999</v>
      </c>
      <c r="I163" s="26">
        <v>0.1183</v>
      </c>
      <c r="J163" s="26">
        <v>9.3810000000000004E-2</v>
      </c>
      <c r="K163" s="26">
        <v>0.11219999999999999</v>
      </c>
      <c r="L163" s="26">
        <v>9.2579999999999996E-2</v>
      </c>
      <c r="M163" s="26">
        <v>0.43480000000000002</v>
      </c>
      <c r="N163" s="26">
        <v>0.1212</v>
      </c>
    </row>
    <row r="164" spans="1:14" x14ac:dyDescent="0.2">
      <c r="A164" s="25" t="s">
        <v>315</v>
      </c>
      <c r="B164" s="25" t="s">
        <v>423</v>
      </c>
      <c r="C164" s="25" t="s">
        <v>289</v>
      </c>
      <c r="D164" s="25" t="s">
        <v>316</v>
      </c>
      <c r="E164" s="26">
        <v>5.2339999999999998E-2</v>
      </c>
      <c r="F164" s="26">
        <v>4.9169999999999998E-2</v>
      </c>
      <c r="G164" s="26">
        <v>0.26879999999999998</v>
      </c>
      <c r="H164" s="26">
        <v>0.14080000000000001</v>
      </c>
      <c r="I164" s="26">
        <v>0.126</v>
      </c>
      <c r="J164" s="26">
        <v>9.3799999999999994E-2</v>
      </c>
      <c r="K164" s="26">
        <v>0.1103</v>
      </c>
      <c r="L164" s="26">
        <v>9.3469999999999998E-2</v>
      </c>
      <c r="M164" s="26">
        <v>0.44259999999999999</v>
      </c>
      <c r="N164" s="26">
        <v>0.12039999999999999</v>
      </c>
    </row>
    <row r="165" spans="1:14" x14ac:dyDescent="0.2">
      <c r="A165" s="25" t="s">
        <v>301</v>
      </c>
      <c r="B165" s="25" t="s">
        <v>423</v>
      </c>
      <c r="C165" s="25" t="s">
        <v>289</v>
      </c>
      <c r="D165" s="25" t="s">
        <v>302</v>
      </c>
      <c r="E165" s="26">
        <v>4.9730000000000003E-2</v>
      </c>
      <c r="F165" s="26">
        <v>4.709E-2</v>
      </c>
      <c r="G165" s="26">
        <v>0.313</v>
      </c>
      <c r="H165" s="26">
        <v>0.1515</v>
      </c>
      <c r="I165" s="26">
        <v>9.6790000000000001E-2</v>
      </c>
      <c r="J165" s="26">
        <v>8.0329999999999999E-2</v>
      </c>
      <c r="K165" s="26">
        <v>0.1091</v>
      </c>
      <c r="L165" s="26">
        <v>9.2999999999999999E-2</v>
      </c>
      <c r="M165" s="26">
        <v>0.43130000000000002</v>
      </c>
      <c r="N165" s="26">
        <v>0.1171</v>
      </c>
    </row>
    <row r="166" spans="1:14" x14ac:dyDescent="0.2">
      <c r="A166" s="25" t="s">
        <v>305</v>
      </c>
      <c r="B166" s="25" t="s">
        <v>423</v>
      </c>
      <c r="C166" s="25" t="s">
        <v>289</v>
      </c>
      <c r="D166" s="25" t="s">
        <v>306</v>
      </c>
      <c r="E166" s="26">
        <v>5.0909999999999997E-2</v>
      </c>
      <c r="F166" s="26">
        <v>4.6050000000000001E-2</v>
      </c>
      <c r="G166" s="26">
        <v>0.2833</v>
      </c>
      <c r="H166" s="26">
        <v>0.14099999999999999</v>
      </c>
      <c r="I166" s="26">
        <v>0.1258</v>
      </c>
      <c r="J166" s="26">
        <v>9.3560000000000004E-2</v>
      </c>
      <c r="K166" s="26">
        <v>0.1043</v>
      </c>
      <c r="L166" s="26">
        <v>9.4909999999999994E-2</v>
      </c>
      <c r="M166" s="26">
        <v>0.43580000000000002</v>
      </c>
      <c r="N166" s="26">
        <v>0.1176</v>
      </c>
    </row>
    <row r="167" spans="1:14" x14ac:dyDescent="0.2">
      <c r="A167" s="25" t="s">
        <v>307</v>
      </c>
      <c r="B167" s="25" t="s">
        <v>423</v>
      </c>
      <c r="C167" s="25" t="s">
        <v>289</v>
      </c>
      <c r="D167" s="25" t="s">
        <v>308</v>
      </c>
      <c r="E167" s="26">
        <v>5.0369999999999998E-2</v>
      </c>
      <c r="F167" s="26">
        <v>4.5359999999999998E-2</v>
      </c>
      <c r="G167" s="26">
        <v>0.26150000000000001</v>
      </c>
      <c r="H167" s="26">
        <v>0.13830000000000001</v>
      </c>
      <c r="I167" s="26">
        <v>0.13619999999999999</v>
      </c>
      <c r="J167" s="26">
        <v>9.8680000000000004E-2</v>
      </c>
      <c r="K167" s="26">
        <v>9.5469999999999999E-2</v>
      </c>
      <c r="L167" s="26">
        <v>8.8150000000000006E-2</v>
      </c>
      <c r="M167" s="26">
        <v>0.45650000000000002</v>
      </c>
      <c r="N167" s="26">
        <v>0.1229</v>
      </c>
    </row>
    <row r="168" spans="1:14" x14ac:dyDescent="0.2">
      <c r="A168" s="25" t="s">
        <v>303</v>
      </c>
      <c r="B168" s="25" t="s">
        <v>423</v>
      </c>
      <c r="C168" s="25" t="s">
        <v>289</v>
      </c>
      <c r="D168" s="25" t="s">
        <v>304</v>
      </c>
      <c r="E168" s="26">
        <v>4.709E-2</v>
      </c>
      <c r="F168" s="26">
        <v>4.4699999999999997E-2</v>
      </c>
      <c r="G168" s="26">
        <v>0.27889999999999998</v>
      </c>
      <c r="H168" s="26">
        <v>0.13930000000000001</v>
      </c>
      <c r="I168" s="26">
        <v>0.1182</v>
      </c>
      <c r="J168" s="26">
        <v>9.0649999999999994E-2</v>
      </c>
      <c r="K168" s="26">
        <v>0.1009</v>
      </c>
      <c r="L168" s="26">
        <v>8.7609999999999993E-2</v>
      </c>
      <c r="M168" s="26">
        <v>0.45490000000000003</v>
      </c>
      <c r="N168" s="26">
        <v>0.1139</v>
      </c>
    </row>
    <row r="169" spans="1:14" x14ac:dyDescent="0.2">
      <c r="A169" s="25" t="s">
        <v>297</v>
      </c>
      <c r="B169" s="25" t="s">
        <v>423</v>
      </c>
      <c r="C169" s="25" t="s">
        <v>289</v>
      </c>
      <c r="D169" s="25" t="s">
        <v>298</v>
      </c>
      <c r="E169" s="26">
        <v>5.0310000000000001E-2</v>
      </c>
      <c r="F169" s="26">
        <v>4.4880000000000003E-2</v>
      </c>
      <c r="G169" s="26">
        <v>0.185</v>
      </c>
      <c r="H169" s="26">
        <v>0.1195</v>
      </c>
      <c r="I169" s="26">
        <v>0.1973</v>
      </c>
      <c r="J169" s="26">
        <v>0.12609999999999999</v>
      </c>
      <c r="K169" s="26">
        <v>9.0899999999999995E-2</v>
      </c>
      <c r="L169" s="26">
        <v>7.7499999999999999E-2</v>
      </c>
      <c r="M169" s="26">
        <v>0.47649999999999998</v>
      </c>
      <c r="N169" s="26">
        <v>0.1222</v>
      </c>
    </row>
    <row r="170" spans="1:14" x14ac:dyDescent="0.2">
      <c r="A170" s="25" t="s">
        <v>299</v>
      </c>
      <c r="B170" s="25" t="s">
        <v>423</v>
      </c>
      <c r="C170" s="25" t="s">
        <v>289</v>
      </c>
      <c r="D170" s="25" t="s">
        <v>300</v>
      </c>
      <c r="E170" s="26">
        <v>5.1869999999999999E-2</v>
      </c>
      <c r="F170" s="26">
        <v>4.8419999999999998E-2</v>
      </c>
      <c r="G170" s="26">
        <v>0.26529999999999998</v>
      </c>
      <c r="H170" s="26">
        <v>0.1406</v>
      </c>
      <c r="I170" s="26">
        <v>0.12230000000000001</v>
      </c>
      <c r="J170" s="26">
        <v>9.11E-2</v>
      </c>
      <c r="K170" s="26">
        <v>0.1051</v>
      </c>
      <c r="L170" s="26">
        <v>9.2259999999999995E-2</v>
      </c>
      <c r="M170" s="26">
        <v>0.45550000000000002</v>
      </c>
      <c r="N170" s="26">
        <v>0.12239999999999999</v>
      </c>
    </row>
    <row r="171" spans="1:14" x14ac:dyDescent="0.2">
      <c r="A171" s="25" t="s">
        <v>323</v>
      </c>
      <c r="B171" s="25" t="s">
        <v>423</v>
      </c>
      <c r="C171" s="25" t="s">
        <v>324</v>
      </c>
      <c r="D171" s="25" t="s">
        <v>325</v>
      </c>
      <c r="E171" s="26">
        <v>5.4390000000000001E-2</v>
      </c>
      <c r="F171" s="26">
        <v>5.1290000000000002E-2</v>
      </c>
      <c r="G171" s="26">
        <v>0.29820000000000002</v>
      </c>
      <c r="H171" s="26">
        <v>0.14080000000000001</v>
      </c>
      <c r="I171" s="26">
        <v>0.11210000000000001</v>
      </c>
      <c r="J171" s="26">
        <v>8.5949999999999999E-2</v>
      </c>
      <c r="K171" s="26">
        <v>0.1119</v>
      </c>
      <c r="L171" s="26">
        <v>9.5460000000000003E-2</v>
      </c>
      <c r="M171" s="26">
        <v>0.42349999999999999</v>
      </c>
      <c r="N171" s="26">
        <v>0.1192</v>
      </c>
    </row>
    <row r="172" spans="1:14" x14ac:dyDescent="0.2">
      <c r="A172" s="25" t="s">
        <v>329</v>
      </c>
      <c r="B172" s="25" t="s">
        <v>423</v>
      </c>
      <c r="C172" s="25" t="s">
        <v>327</v>
      </c>
      <c r="D172" s="25" t="s">
        <v>330</v>
      </c>
      <c r="E172" s="26">
        <v>5.5329999999999997E-2</v>
      </c>
      <c r="F172" s="26">
        <v>5.1360000000000003E-2</v>
      </c>
      <c r="G172" s="26">
        <v>0.29120000000000001</v>
      </c>
      <c r="H172" s="26">
        <v>0.14460000000000001</v>
      </c>
      <c r="I172" s="26">
        <v>0.12889999999999999</v>
      </c>
      <c r="J172" s="26">
        <v>9.6829999999999999E-2</v>
      </c>
      <c r="K172" s="26">
        <v>0.11020000000000001</v>
      </c>
      <c r="L172" s="26">
        <v>9.69E-2</v>
      </c>
      <c r="M172" s="26">
        <v>0.41439999999999999</v>
      </c>
      <c r="N172" s="26">
        <v>0.1139</v>
      </c>
    </row>
    <row r="173" spans="1:14" x14ac:dyDescent="0.2">
      <c r="A173" s="25" t="s">
        <v>326</v>
      </c>
      <c r="B173" s="25" t="s">
        <v>423</v>
      </c>
      <c r="C173" s="25" t="s">
        <v>327</v>
      </c>
      <c r="D173" s="25" t="s">
        <v>328</v>
      </c>
      <c r="E173" s="26">
        <v>5.3879999999999997E-2</v>
      </c>
      <c r="F173" s="26">
        <v>4.8809999999999999E-2</v>
      </c>
      <c r="G173" s="26">
        <v>0.2863</v>
      </c>
      <c r="H173" s="26">
        <v>0.14349999999999999</v>
      </c>
      <c r="I173" s="26">
        <v>0.1177</v>
      </c>
      <c r="J173" s="26">
        <v>9.1509999999999994E-2</v>
      </c>
      <c r="K173" s="26">
        <v>0.10639999999999999</v>
      </c>
      <c r="L173" s="26">
        <v>9.1920000000000002E-2</v>
      </c>
      <c r="M173" s="26">
        <v>0.43569999999999998</v>
      </c>
      <c r="N173" s="26">
        <v>0.1225</v>
      </c>
    </row>
    <row r="174" spans="1:14" x14ac:dyDescent="0.2">
      <c r="A174" s="25" t="s">
        <v>201</v>
      </c>
      <c r="B174" s="25" t="s">
        <v>423</v>
      </c>
      <c r="C174" s="25" t="s">
        <v>202</v>
      </c>
      <c r="D174" s="25" t="s">
        <v>203</v>
      </c>
      <c r="E174" s="26">
        <v>7.2800000000000004E-2</v>
      </c>
      <c r="F174" s="26">
        <v>6.2969999999999998E-2</v>
      </c>
      <c r="G174" s="26">
        <v>0.2409</v>
      </c>
      <c r="H174" s="26">
        <v>0.13700000000000001</v>
      </c>
      <c r="I174" s="26">
        <v>0.16039999999999999</v>
      </c>
      <c r="J174" s="26">
        <v>0.107</v>
      </c>
      <c r="K174" s="26">
        <v>0.1226</v>
      </c>
      <c r="L174" s="26">
        <v>0.1017</v>
      </c>
      <c r="M174" s="26">
        <v>0.4032</v>
      </c>
      <c r="N174" s="26">
        <v>0.1226</v>
      </c>
    </row>
    <row r="175" spans="1:14" x14ac:dyDescent="0.2">
      <c r="A175" s="25" t="s">
        <v>331</v>
      </c>
      <c r="B175" s="25" t="s">
        <v>423</v>
      </c>
      <c r="C175" s="25" t="s">
        <v>332</v>
      </c>
      <c r="D175" s="25" t="s">
        <v>333</v>
      </c>
      <c r="E175" s="26">
        <v>4.5859999999999998E-2</v>
      </c>
      <c r="F175" s="26">
        <v>4.3560000000000001E-2</v>
      </c>
      <c r="G175" s="26">
        <v>0.32550000000000001</v>
      </c>
      <c r="H175" s="26">
        <v>0.1535</v>
      </c>
      <c r="I175" s="26">
        <v>9.8369999999999999E-2</v>
      </c>
      <c r="J175" s="26">
        <v>7.8700000000000006E-2</v>
      </c>
      <c r="K175" s="26">
        <v>0.1116</v>
      </c>
      <c r="L175" s="26">
        <v>9.7809999999999994E-2</v>
      </c>
      <c r="M175" s="26">
        <v>0.41860000000000003</v>
      </c>
      <c r="N175" s="26">
        <v>0.1201</v>
      </c>
    </row>
    <row r="176" spans="1:14" x14ac:dyDescent="0.2">
      <c r="A176" s="25" t="s">
        <v>334</v>
      </c>
      <c r="B176" s="25" t="s">
        <v>423</v>
      </c>
      <c r="C176" s="25" t="s">
        <v>332</v>
      </c>
      <c r="D176" s="25" t="s">
        <v>335</v>
      </c>
      <c r="E176" s="26">
        <v>5.9429999999999997E-2</v>
      </c>
      <c r="F176" s="26">
        <v>5.5219999999999998E-2</v>
      </c>
      <c r="G176" s="26">
        <v>0.31209999999999999</v>
      </c>
      <c r="H176" s="26">
        <v>0.1532</v>
      </c>
      <c r="I176" s="26">
        <v>0.1096</v>
      </c>
      <c r="J176" s="26">
        <v>8.8260000000000005E-2</v>
      </c>
      <c r="K176" s="26">
        <v>0.1298</v>
      </c>
      <c r="L176" s="26">
        <v>0.1055</v>
      </c>
      <c r="M176" s="26">
        <v>0.3891</v>
      </c>
      <c r="N176" s="26">
        <v>0.1193</v>
      </c>
    </row>
    <row r="177" spans="1:14" x14ac:dyDescent="0.2">
      <c r="A177" s="25" t="s">
        <v>336</v>
      </c>
      <c r="B177" s="25" t="s">
        <v>337</v>
      </c>
      <c r="C177" s="25" t="s">
        <v>337</v>
      </c>
      <c r="D177" s="25" t="s">
        <v>338</v>
      </c>
      <c r="E177" s="26">
        <v>0.1273</v>
      </c>
      <c r="F177" s="26">
        <v>0.1041</v>
      </c>
      <c r="G177" s="26">
        <v>0.38529999999999998</v>
      </c>
      <c r="H177" s="26">
        <v>0.1862</v>
      </c>
      <c r="I177" s="26">
        <v>8.3659999999999998E-2</v>
      </c>
      <c r="J177" s="26">
        <v>6.8779999999999994E-2</v>
      </c>
      <c r="K177" s="26">
        <v>0.20430000000000001</v>
      </c>
      <c r="L177" s="26">
        <v>0.1588</v>
      </c>
      <c r="M177" s="26">
        <v>0.19950000000000001</v>
      </c>
      <c r="N177" s="26">
        <v>0.1002</v>
      </c>
    </row>
    <row r="178" spans="1:14" x14ac:dyDescent="0.2">
      <c r="A178" s="25" t="s">
        <v>343</v>
      </c>
      <c r="B178" s="25" t="s">
        <v>337</v>
      </c>
      <c r="C178" s="25" t="s">
        <v>337</v>
      </c>
      <c r="D178" s="25" t="s">
        <v>344</v>
      </c>
      <c r="E178" s="26">
        <v>0.1389</v>
      </c>
      <c r="F178" s="26">
        <v>0.111</v>
      </c>
      <c r="G178" s="26">
        <v>0.30880000000000002</v>
      </c>
      <c r="H178" s="26">
        <v>0.19789999999999999</v>
      </c>
      <c r="I178" s="26">
        <v>8.2769999999999996E-2</v>
      </c>
      <c r="J178" s="26">
        <v>6.6159999999999997E-2</v>
      </c>
      <c r="K178" s="26">
        <v>0.39240000000000003</v>
      </c>
      <c r="L178" s="26">
        <v>0.1913</v>
      </c>
      <c r="M178" s="26">
        <v>7.7060000000000003E-2</v>
      </c>
      <c r="N178" s="26">
        <v>5.9450000000000003E-2</v>
      </c>
    </row>
    <row r="179" spans="1:14" x14ac:dyDescent="0.2">
      <c r="A179" s="25" t="s">
        <v>341</v>
      </c>
      <c r="B179" s="25" t="s">
        <v>337</v>
      </c>
      <c r="C179" s="25" t="s">
        <v>337</v>
      </c>
      <c r="D179" s="25" t="s">
        <v>342</v>
      </c>
      <c r="E179" s="26">
        <v>0.13439999999999999</v>
      </c>
      <c r="F179" s="26">
        <v>0.105</v>
      </c>
      <c r="G179" s="26">
        <v>0.30790000000000001</v>
      </c>
      <c r="H179" s="26">
        <v>0.19059999999999999</v>
      </c>
      <c r="I179" s="26">
        <v>9.5979999999999996E-2</v>
      </c>
      <c r="J179" s="26">
        <v>7.4380000000000002E-2</v>
      </c>
      <c r="K179" s="26">
        <v>0.38490000000000002</v>
      </c>
      <c r="L179" s="26">
        <v>0.18099999999999999</v>
      </c>
      <c r="M179" s="26">
        <v>7.6859999999999998E-2</v>
      </c>
      <c r="N179" s="26">
        <v>6.2799999999999995E-2</v>
      </c>
    </row>
    <row r="180" spans="1:14" x14ac:dyDescent="0.2">
      <c r="A180" s="25" t="s">
        <v>339</v>
      </c>
      <c r="B180" s="25" t="s">
        <v>337</v>
      </c>
      <c r="C180" s="25" t="s">
        <v>337</v>
      </c>
      <c r="D180" s="25" t="s">
        <v>340</v>
      </c>
      <c r="E180" s="26">
        <v>5.1650000000000001E-2</v>
      </c>
      <c r="F180" s="26">
        <v>4.5569999999999999E-2</v>
      </c>
      <c r="G180" s="26">
        <v>0.3276</v>
      </c>
      <c r="H180" s="26">
        <v>0.14660000000000001</v>
      </c>
      <c r="I180" s="26">
        <v>0.1002</v>
      </c>
      <c r="J180" s="26">
        <v>7.9530000000000003E-2</v>
      </c>
      <c r="K180" s="26">
        <v>0.1077</v>
      </c>
      <c r="L180" s="26">
        <v>9.3890000000000001E-2</v>
      </c>
      <c r="M180" s="26">
        <v>0.41299999999999998</v>
      </c>
      <c r="N180" s="26">
        <v>0.1168</v>
      </c>
    </row>
    <row r="181" spans="1:14" x14ac:dyDescent="0.2">
      <c r="A181" s="26" t="s">
        <v>108</v>
      </c>
      <c r="B181" s="25" t="s">
        <v>89</v>
      </c>
      <c r="C181" s="25" t="s">
        <v>89</v>
      </c>
      <c r="D181" s="25" t="s">
        <v>109</v>
      </c>
      <c r="E181" s="26">
        <v>0.1237</v>
      </c>
      <c r="F181" s="26">
        <v>0.1052</v>
      </c>
      <c r="G181" s="26">
        <v>0.43569999999999998</v>
      </c>
      <c r="H181" s="26">
        <v>0.2205</v>
      </c>
      <c r="I181" s="26">
        <v>5.713E-2</v>
      </c>
      <c r="J181" s="26">
        <v>5.0160000000000003E-2</v>
      </c>
      <c r="K181" s="26">
        <v>0.29809999999999998</v>
      </c>
      <c r="L181" s="26">
        <v>0.2069</v>
      </c>
      <c r="M181" s="26">
        <v>8.5339999999999999E-2</v>
      </c>
      <c r="N181" s="26">
        <v>6.0199999999999997E-2</v>
      </c>
    </row>
    <row r="182" spans="1:14" x14ac:dyDescent="0.2">
      <c r="A182" s="26" t="s">
        <v>112</v>
      </c>
      <c r="B182" s="25" t="s">
        <v>89</v>
      </c>
      <c r="C182" s="25" t="s">
        <v>89</v>
      </c>
      <c r="D182" s="25" t="s">
        <v>113</v>
      </c>
      <c r="E182" s="26">
        <v>0.12590000000000001</v>
      </c>
      <c r="F182" s="26">
        <v>0.1079</v>
      </c>
      <c r="G182" s="26">
        <v>0.43890000000000001</v>
      </c>
      <c r="H182" s="26">
        <v>0.22040000000000001</v>
      </c>
      <c r="I182" s="26">
        <v>5.7970000000000001E-2</v>
      </c>
      <c r="J182" s="26">
        <v>5.0229999999999997E-2</v>
      </c>
      <c r="K182" s="26">
        <v>0.28449999999999998</v>
      </c>
      <c r="L182" s="26">
        <v>0.19620000000000001</v>
      </c>
      <c r="M182" s="26">
        <v>9.2660000000000006E-2</v>
      </c>
      <c r="N182" s="26">
        <v>6.583E-2</v>
      </c>
    </row>
    <row r="183" spans="1:14" x14ac:dyDescent="0.2">
      <c r="A183" s="26" t="s">
        <v>110</v>
      </c>
      <c r="B183" s="25" t="s">
        <v>89</v>
      </c>
      <c r="C183" s="25" t="s">
        <v>89</v>
      </c>
      <c r="D183" s="25" t="s">
        <v>111</v>
      </c>
      <c r="E183" s="26">
        <v>0.12740000000000001</v>
      </c>
      <c r="F183" s="26">
        <v>0.1091</v>
      </c>
      <c r="G183" s="26">
        <v>0.40899999999999997</v>
      </c>
      <c r="H183" s="26">
        <v>0.224</v>
      </c>
      <c r="I183" s="26">
        <v>5.6820000000000002E-2</v>
      </c>
      <c r="J183" s="26">
        <v>4.8129999999999999E-2</v>
      </c>
      <c r="K183" s="26">
        <v>0.31669999999999998</v>
      </c>
      <c r="L183" s="26">
        <v>0.20150000000000001</v>
      </c>
      <c r="M183" s="26">
        <v>8.9990000000000001E-2</v>
      </c>
      <c r="N183" s="26">
        <v>6.4890000000000003E-2</v>
      </c>
    </row>
    <row r="184" spans="1:14" x14ac:dyDescent="0.2">
      <c r="A184" s="25" t="s">
        <v>90</v>
      </c>
      <c r="B184" s="25" t="s">
        <v>89</v>
      </c>
      <c r="C184" s="25" t="s">
        <v>89</v>
      </c>
      <c r="D184" s="25" t="s">
        <v>91</v>
      </c>
      <c r="E184" s="26">
        <v>0.14149999999999999</v>
      </c>
      <c r="F184" s="26">
        <v>0.111</v>
      </c>
      <c r="G184" s="26">
        <v>0.30430000000000001</v>
      </c>
      <c r="H184" s="26">
        <v>0.18809999999999999</v>
      </c>
      <c r="I184" s="26">
        <v>0.1022</v>
      </c>
      <c r="J184" s="26">
        <v>7.6509999999999995E-2</v>
      </c>
      <c r="K184" s="26">
        <v>0.37330000000000002</v>
      </c>
      <c r="L184" s="26">
        <v>0.17910000000000001</v>
      </c>
      <c r="M184" s="26">
        <v>7.8729999999999994E-2</v>
      </c>
      <c r="N184" s="26">
        <v>6.1109999999999998E-2</v>
      </c>
    </row>
    <row r="185" spans="1:14" x14ac:dyDescent="0.2">
      <c r="A185" s="25" t="s">
        <v>95</v>
      </c>
      <c r="B185" s="25" t="s">
        <v>89</v>
      </c>
      <c r="C185" s="25" t="s">
        <v>89</v>
      </c>
      <c r="D185" s="25" t="s">
        <v>96</v>
      </c>
      <c r="E185" s="26">
        <v>0.1535</v>
      </c>
      <c r="F185" s="26">
        <v>0.1132</v>
      </c>
      <c r="G185" s="26">
        <v>0.317</v>
      </c>
      <c r="H185" s="26">
        <v>0.18179999999999999</v>
      </c>
      <c r="I185" s="26">
        <v>0.10979999999999999</v>
      </c>
      <c r="J185" s="26">
        <v>8.2030000000000006E-2</v>
      </c>
      <c r="K185" s="26">
        <v>0.28249999999999997</v>
      </c>
      <c r="L185" s="26">
        <v>0.16520000000000001</v>
      </c>
      <c r="M185" s="26">
        <v>0.13730000000000001</v>
      </c>
      <c r="N185" s="26">
        <v>8.6970000000000006E-2</v>
      </c>
    </row>
    <row r="186" spans="1:14" x14ac:dyDescent="0.2">
      <c r="A186" s="25" t="s">
        <v>97</v>
      </c>
      <c r="B186" s="25" t="s">
        <v>89</v>
      </c>
      <c r="C186" s="25" t="s">
        <v>89</v>
      </c>
      <c r="D186" s="25" t="s">
        <v>98</v>
      </c>
      <c r="E186" s="26">
        <v>0.1449</v>
      </c>
      <c r="F186" s="26">
        <v>0.11360000000000001</v>
      </c>
      <c r="G186" s="26">
        <v>0.35549999999999998</v>
      </c>
      <c r="H186" s="26">
        <v>0.19670000000000001</v>
      </c>
      <c r="I186" s="26">
        <v>9.11E-2</v>
      </c>
      <c r="J186" s="26">
        <v>7.3550000000000004E-2</v>
      </c>
      <c r="K186" s="26">
        <v>0.27989999999999998</v>
      </c>
      <c r="L186" s="26">
        <v>0.17730000000000001</v>
      </c>
      <c r="M186" s="26">
        <v>0.12859999999999999</v>
      </c>
      <c r="N186" s="26">
        <v>8.48E-2</v>
      </c>
    </row>
    <row r="187" spans="1:14" x14ac:dyDescent="0.2">
      <c r="A187" s="25" t="s">
        <v>99</v>
      </c>
      <c r="B187" s="25" t="s">
        <v>89</v>
      </c>
      <c r="C187" s="25" t="s">
        <v>89</v>
      </c>
      <c r="D187" s="25" t="s">
        <v>100</v>
      </c>
      <c r="E187" s="26">
        <v>0.1439</v>
      </c>
      <c r="F187" s="26">
        <v>0.1125</v>
      </c>
      <c r="G187" s="26">
        <v>0.2671</v>
      </c>
      <c r="H187" s="26">
        <v>0.18290000000000001</v>
      </c>
      <c r="I187" s="26">
        <v>0.111</v>
      </c>
      <c r="J187" s="26">
        <v>8.3519999999999997E-2</v>
      </c>
      <c r="K187" s="26">
        <v>0.40350000000000003</v>
      </c>
      <c r="L187" s="26">
        <v>0.1794</v>
      </c>
      <c r="M187" s="26">
        <v>7.4469999999999995E-2</v>
      </c>
      <c r="N187" s="26">
        <v>6.1339999999999999E-2</v>
      </c>
    </row>
    <row r="188" spans="1:14" x14ac:dyDescent="0.2">
      <c r="A188" s="25" t="s">
        <v>105</v>
      </c>
      <c r="B188" s="25" t="s">
        <v>89</v>
      </c>
      <c r="C188" s="25" t="s">
        <v>89</v>
      </c>
      <c r="D188" s="25" t="s">
        <v>92</v>
      </c>
      <c r="E188" s="26">
        <v>0.1336</v>
      </c>
      <c r="F188" s="26">
        <v>0.1147</v>
      </c>
      <c r="G188" s="26">
        <v>0.4052</v>
      </c>
      <c r="H188" s="26">
        <v>0.21460000000000001</v>
      </c>
      <c r="I188" s="26">
        <v>6.5030000000000004E-2</v>
      </c>
      <c r="J188" s="26">
        <v>5.772E-2</v>
      </c>
      <c r="K188" s="26">
        <v>0.30620000000000003</v>
      </c>
      <c r="L188" s="26">
        <v>0.19620000000000001</v>
      </c>
      <c r="M188" s="26">
        <v>8.9990000000000001E-2</v>
      </c>
      <c r="N188" s="26">
        <v>6.6369999999999998E-2</v>
      </c>
    </row>
    <row r="189" spans="1:14" x14ac:dyDescent="0.2">
      <c r="A189" s="25" t="s">
        <v>101</v>
      </c>
      <c r="B189" s="25" t="s">
        <v>89</v>
      </c>
      <c r="C189" s="25" t="s">
        <v>89</v>
      </c>
      <c r="D189" s="25" t="s">
        <v>102</v>
      </c>
      <c r="E189" s="26">
        <v>0.11940000000000001</v>
      </c>
      <c r="F189" s="26">
        <v>0.1023</v>
      </c>
      <c r="G189" s="26">
        <v>0.2339</v>
      </c>
      <c r="H189" s="26">
        <v>0.18210000000000001</v>
      </c>
      <c r="I189" s="26">
        <v>0.13339999999999999</v>
      </c>
      <c r="J189" s="26">
        <v>8.9080000000000006E-2</v>
      </c>
      <c r="K189" s="26">
        <v>0.45800000000000002</v>
      </c>
      <c r="L189" s="26">
        <v>0.18229999999999999</v>
      </c>
      <c r="M189" s="26">
        <v>5.5320000000000001E-2</v>
      </c>
      <c r="N189" s="26">
        <v>5.0139999999999997E-2</v>
      </c>
    </row>
    <row r="190" spans="1:14" x14ac:dyDescent="0.2">
      <c r="A190" s="25" t="s">
        <v>103</v>
      </c>
      <c r="B190" s="25" t="s">
        <v>89</v>
      </c>
      <c r="C190" s="25" t="s">
        <v>89</v>
      </c>
      <c r="D190" s="25" t="s">
        <v>104</v>
      </c>
      <c r="E190" s="26">
        <v>0.16389999999999999</v>
      </c>
      <c r="F190" s="26">
        <v>0.1207</v>
      </c>
      <c r="G190" s="26">
        <v>0.2586</v>
      </c>
      <c r="H190" s="26">
        <v>0.17810000000000001</v>
      </c>
      <c r="I190" s="26">
        <v>0.1472</v>
      </c>
      <c r="J190" s="26">
        <v>9.7949999999999995E-2</v>
      </c>
      <c r="K190" s="26">
        <v>0.33800000000000002</v>
      </c>
      <c r="L190" s="26">
        <v>0.17080000000000001</v>
      </c>
      <c r="M190" s="26">
        <v>9.2340000000000005E-2</v>
      </c>
      <c r="N190" s="26">
        <v>7.1910000000000002E-2</v>
      </c>
    </row>
    <row r="191" spans="1:14" x14ac:dyDescent="0.2">
      <c r="A191" s="25" t="s">
        <v>106</v>
      </c>
      <c r="B191" s="25" t="s">
        <v>89</v>
      </c>
      <c r="C191" s="25" t="s">
        <v>89</v>
      </c>
      <c r="D191" s="25" t="s">
        <v>107</v>
      </c>
      <c r="E191" s="26">
        <v>0.128</v>
      </c>
      <c r="F191" s="26">
        <v>0.1075</v>
      </c>
      <c r="G191" s="26">
        <v>0.39629999999999999</v>
      </c>
      <c r="H191" s="26">
        <v>0.21160000000000001</v>
      </c>
      <c r="I191" s="26">
        <v>7.2080000000000005E-2</v>
      </c>
      <c r="J191" s="26">
        <v>5.9150000000000001E-2</v>
      </c>
      <c r="K191" s="26">
        <v>0.26750000000000002</v>
      </c>
      <c r="L191" s="26">
        <v>0.1825</v>
      </c>
      <c r="M191" s="26">
        <v>0.1361</v>
      </c>
      <c r="N191" s="26">
        <v>8.387E-2</v>
      </c>
    </row>
    <row r="192" spans="1:14" x14ac:dyDescent="0.2">
      <c r="A192" s="25" t="s">
        <v>93</v>
      </c>
      <c r="B192" s="25" t="s">
        <v>89</v>
      </c>
      <c r="C192" s="25" t="s">
        <v>89</v>
      </c>
      <c r="D192" s="25" t="s">
        <v>94</v>
      </c>
      <c r="E192" s="26">
        <v>0.13150000000000001</v>
      </c>
      <c r="F192" s="26">
        <v>0.1055</v>
      </c>
      <c r="G192" s="26">
        <v>0.32379999999999998</v>
      </c>
      <c r="H192" s="26">
        <v>0.1961</v>
      </c>
      <c r="I192" s="26">
        <v>9.1869999999999993E-2</v>
      </c>
      <c r="J192" s="26">
        <v>7.1419999999999997E-2</v>
      </c>
      <c r="K192" s="26">
        <v>0.35720000000000002</v>
      </c>
      <c r="L192" s="26">
        <v>0.18190000000000001</v>
      </c>
      <c r="M192" s="26">
        <v>9.5680000000000001E-2</v>
      </c>
      <c r="N192" s="26">
        <v>7.1290000000000006E-2</v>
      </c>
    </row>
    <row r="193" spans="1:14" x14ac:dyDescent="0.2">
      <c r="A193" s="27" t="s">
        <v>430</v>
      </c>
      <c r="B193" s="25" t="s">
        <v>424</v>
      </c>
      <c r="C193" s="27" t="s">
        <v>425</v>
      </c>
      <c r="D193" s="27" t="s">
        <v>430</v>
      </c>
      <c r="E193" s="26">
        <v>0.1164</v>
      </c>
      <c r="F193" s="26">
        <v>0.1004</v>
      </c>
      <c r="G193" s="26">
        <v>0.34029999999999999</v>
      </c>
      <c r="H193" s="26">
        <v>0.2016</v>
      </c>
      <c r="I193" s="26">
        <v>8.0640000000000003E-2</v>
      </c>
      <c r="J193" s="26">
        <v>6.6220000000000001E-2</v>
      </c>
      <c r="K193" s="26">
        <v>0.3926</v>
      </c>
      <c r="L193" s="26">
        <v>0.1913</v>
      </c>
      <c r="M193" s="26">
        <v>7.0059999999999997E-2</v>
      </c>
      <c r="N193" s="26">
        <v>5.5469999999999998E-2</v>
      </c>
    </row>
    <row r="194" spans="1:14" x14ac:dyDescent="0.2">
      <c r="A194" s="27" t="s">
        <v>431</v>
      </c>
      <c r="B194" s="25" t="s">
        <v>424</v>
      </c>
      <c r="C194" s="27" t="s">
        <v>425</v>
      </c>
      <c r="D194" s="27" t="s">
        <v>431</v>
      </c>
      <c r="E194" s="26">
        <v>0.161</v>
      </c>
      <c r="F194" s="26">
        <v>0.1145</v>
      </c>
      <c r="G194" s="26">
        <v>0.28399999999999997</v>
      </c>
      <c r="H194" s="26">
        <v>0.18429999999999999</v>
      </c>
      <c r="I194" s="26">
        <v>0.1137</v>
      </c>
      <c r="J194" s="26">
        <v>8.4589999999999999E-2</v>
      </c>
      <c r="K194" s="26">
        <v>0.35139999999999999</v>
      </c>
      <c r="L194" s="26">
        <v>0.1804</v>
      </c>
      <c r="M194" s="26">
        <v>8.9829999999999993E-2</v>
      </c>
      <c r="N194" s="26">
        <v>6.7349999999999993E-2</v>
      </c>
    </row>
    <row r="195" spans="1:14" x14ac:dyDescent="0.2">
      <c r="A195" s="27" t="s">
        <v>432</v>
      </c>
      <c r="B195" s="25" t="s">
        <v>424</v>
      </c>
      <c r="C195" s="27" t="s">
        <v>425</v>
      </c>
      <c r="D195" s="27" t="s">
        <v>432</v>
      </c>
      <c r="E195" s="26">
        <v>0.15279999999999999</v>
      </c>
      <c r="F195" s="26">
        <v>0.1221</v>
      </c>
      <c r="G195" s="26">
        <v>0.35809999999999997</v>
      </c>
      <c r="H195" s="26">
        <v>0.20979999999999999</v>
      </c>
      <c r="I195" s="26">
        <v>7.2450000000000001E-2</v>
      </c>
      <c r="J195" s="26">
        <v>5.9229999999999998E-2</v>
      </c>
      <c r="K195" s="26">
        <v>0.33479999999999999</v>
      </c>
      <c r="L195" s="26">
        <v>0.20130000000000001</v>
      </c>
      <c r="M195" s="26">
        <v>8.1820000000000004E-2</v>
      </c>
      <c r="N195" s="26">
        <v>6.3060000000000005E-2</v>
      </c>
    </row>
    <row r="196" spans="1:14" x14ac:dyDescent="0.2">
      <c r="A196" s="27" t="s">
        <v>433</v>
      </c>
      <c r="B196" s="25" t="s">
        <v>424</v>
      </c>
      <c r="C196" s="27" t="s">
        <v>425</v>
      </c>
      <c r="D196" s="27" t="s">
        <v>433</v>
      </c>
      <c r="E196" s="26">
        <v>0.105</v>
      </c>
      <c r="F196" s="26">
        <v>8.7849999999999998E-2</v>
      </c>
      <c r="G196" s="26">
        <v>0.25069999999999998</v>
      </c>
      <c r="H196" s="26">
        <v>0.18279999999999999</v>
      </c>
      <c r="I196" s="26">
        <v>0.1014</v>
      </c>
      <c r="J196" s="26">
        <v>7.8020000000000006E-2</v>
      </c>
      <c r="K196" s="26">
        <v>0.48980000000000001</v>
      </c>
      <c r="L196" s="26">
        <v>0.17510000000000001</v>
      </c>
      <c r="M196" s="26">
        <v>5.305E-2</v>
      </c>
      <c r="N196" s="26">
        <v>4.8079999999999998E-2</v>
      </c>
    </row>
    <row r="197" spans="1:14" x14ac:dyDescent="0.2">
      <c r="A197" s="27" t="s">
        <v>434</v>
      </c>
      <c r="B197" s="25" t="s">
        <v>424</v>
      </c>
      <c r="C197" s="27" t="s">
        <v>425</v>
      </c>
      <c r="D197" s="27" t="s">
        <v>434</v>
      </c>
      <c r="E197" s="26">
        <v>0.15409999999999999</v>
      </c>
      <c r="F197" s="26">
        <v>0.11749999999999999</v>
      </c>
      <c r="G197" s="26">
        <v>0.3392</v>
      </c>
      <c r="H197" s="26">
        <v>0.18740000000000001</v>
      </c>
      <c r="I197" s="26">
        <v>0.1007</v>
      </c>
      <c r="J197" s="26">
        <v>7.886E-2</v>
      </c>
      <c r="K197" s="26">
        <v>0.27379999999999999</v>
      </c>
      <c r="L197" s="26">
        <v>0.16969999999999999</v>
      </c>
      <c r="M197" s="26">
        <v>0.13220000000000001</v>
      </c>
      <c r="N197" s="26">
        <v>8.4669999999999995E-2</v>
      </c>
    </row>
    <row r="198" spans="1:14" x14ac:dyDescent="0.2">
      <c r="A198" s="27" t="s">
        <v>435</v>
      </c>
      <c r="B198" s="25" t="s">
        <v>424</v>
      </c>
      <c r="C198" s="27" t="s">
        <v>425</v>
      </c>
      <c r="D198" s="27" t="s">
        <v>435</v>
      </c>
      <c r="E198" s="26">
        <v>0.1744</v>
      </c>
      <c r="F198" s="26">
        <v>0.12139999999999999</v>
      </c>
      <c r="G198" s="26">
        <v>0.28120000000000001</v>
      </c>
      <c r="H198" s="26">
        <v>0.1608</v>
      </c>
      <c r="I198" s="26">
        <v>0.1439</v>
      </c>
      <c r="J198" s="26">
        <v>0.1012</v>
      </c>
      <c r="K198" s="26">
        <v>0.24129999999999999</v>
      </c>
      <c r="L198" s="26">
        <v>0.14899999999999999</v>
      </c>
      <c r="M198" s="26">
        <v>0.1593</v>
      </c>
      <c r="N198" s="26">
        <v>9.5689999999999997E-2</v>
      </c>
    </row>
    <row r="199" spans="1:14" x14ac:dyDescent="0.2">
      <c r="A199" s="27" t="s">
        <v>436</v>
      </c>
      <c r="B199" s="25" t="s">
        <v>424</v>
      </c>
      <c r="C199" s="27" t="s">
        <v>425</v>
      </c>
      <c r="D199" s="27" t="s">
        <v>436</v>
      </c>
      <c r="E199" s="26">
        <v>0.1744</v>
      </c>
      <c r="F199" s="26">
        <v>0.1205</v>
      </c>
      <c r="G199" s="26">
        <v>0.2747</v>
      </c>
      <c r="H199" s="26">
        <v>0.17630000000000001</v>
      </c>
      <c r="I199" s="26">
        <v>0.1429</v>
      </c>
      <c r="J199" s="26">
        <v>9.7930000000000003E-2</v>
      </c>
      <c r="K199" s="26">
        <v>0.30099999999999999</v>
      </c>
      <c r="L199" s="26">
        <v>0.16719999999999999</v>
      </c>
      <c r="M199" s="26">
        <v>0.1071</v>
      </c>
      <c r="N199" s="26">
        <v>7.8170000000000003E-2</v>
      </c>
    </row>
    <row r="200" spans="1:14" x14ac:dyDescent="0.2">
      <c r="A200" s="27" t="s">
        <v>437</v>
      </c>
      <c r="B200" s="25" t="s">
        <v>424</v>
      </c>
      <c r="C200" s="27" t="s">
        <v>425</v>
      </c>
      <c r="D200" s="27" t="s">
        <v>437</v>
      </c>
      <c r="E200" s="26">
        <v>0.1333</v>
      </c>
      <c r="F200" s="26">
        <v>0.1047</v>
      </c>
      <c r="G200" s="26">
        <v>0.3135</v>
      </c>
      <c r="H200" s="26">
        <v>0.2056</v>
      </c>
      <c r="I200" s="26">
        <v>8.09E-2</v>
      </c>
      <c r="J200" s="26">
        <v>6.4049999999999996E-2</v>
      </c>
      <c r="K200" s="26">
        <v>0.39900000000000002</v>
      </c>
      <c r="L200" s="26">
        <v>0.19700000000000001</v>
      </c>
      <c r="M200" s="26">
        <v>7.3230000000000003E-2</v>
      </c>
      <c r="N200" s="26">
        <v>5.7500000000000002E-2</v>
      </c>
    </row>
    <row r="201" spans="1:14" x14ac:dyDescent="0.2">
      <c r="A201" s="27" t="s">
        <v>438</v>
      </c>
      <c r="B201" s="25" t="s">
        <v>424</v>
      </c>
      <c r="C201" s="27" t="s">
        <v>425</v>
      </c>
      <c r="D201" s="27" t="s">
        <v>438</v>
      </c>
      <c r="E201" s="26">
        <v>0.1502</v>
      </c>
      <c r="F201" s="26">
        <v>0.1148</v>
      </c>
      <c r="G201" s="26">
        <v>0.28370000000000001</v>
      </c>
      <c r="H201" s="26">
        <v>0.18740000000000001</v>
      </c>
      <c r="I201" s="26">
        <v>0.10489999999999999</v>
      </c>
      <c r="J201" s="26">
        <v>7.6579999999999995E-2</v>
      </c>
      <c r="K201" s="26">
        <v>0.3841</v>
      </c>
      <c r="L201" s="26">
        <v>0.1817</v>
      </c>
      <c r="M201" s="26">
        <v>7.707E-2</v>
      </c>
      <c r="N201" s="26">
        <v>6.0019999999999997E-2</v>
      </c>
    </row>
    <row r="202" spans="1:14" x14ac:dyDescent="0.2">
      <c r="A202" s="27" t="s">
        <v>439</v>
      </c>
      <c r="B202" s="25" t="s">
        <v>424</v>
      </c>
      <c r="C202" s="27" t="s">
        <v>425</v>
      </c>
      <c r="D202" s="27" t="s">
        <v>439</v>
      </c>
      <c r="E202" s="26">
        <v>0.1363</v>
      </c>
      <c r="F202" s="26">
        <v>0.106</v>
      </c>
      <c r="G202" s="26">
        <v>0.33310000000000001</v>
      </c>
      <c r="H202" s="26">
        <v>0.20250000000000001</v>
      </c>
      <c r="I202" s="26">
        <v>9.035E-2</v>
      </c>
      <c r="J202" s="26">
        <v>6.966E-2</v>
      </c>
      <c r="K202" s="26">
        <v>0.35720000000000002</v>
      </c>
      <c r="L202" s="26">
        <v>0.19270000000000001</v>
      </c>
      <c r="M202" s="26">
        <v>8.2960000000000006E-2</v>
      </c>
      <c r="N202" s="26">
        <v>6.3329999999999997E-2</v>
      </c>
    </row>
    <row r="203" spans="1:14" x14ac:dyDescent="0.2">
      <c r="A203" s="27" t="s">
        <v>440</v>
      </c>
      <c r="B203" s="25" t="s">
        <v>424</v>
      </c>
      <c r="C203" s="27" t="s">
        <v>425</v>
      </c>
      <c r="D203" s="27" t="s">
        <v>440</v>
      </c>
      <c r="E203" s="26">
        <v>0.16320000000000001</v>
      </c>
      <c r="F203" s="26">
        <v>0.11459999999999999</v>
      </c>
      <c r="G203" s="26">
        <v>0.2883</v>
      </c>
      <c r="H203" s="26">
        <v>0.186</v>
      </c>
      <c r="I203" s="26">
        <v>9.5659999999999995E-2</v>
      </c>
      <c r="J203" s="26">
        <v>7.3130000000000001E-2</v>
      </c>
      <c r="K203" s="26">
        <v>0.35930000000000001</v>
      </c>
      <c r="L203" s="26">
        <v>0.18049999999999999</v>
      </c>
      <c r="M203" s="26">
        <v>9.35E-2</v>
      </c>
      <c r="N203" s="26">
        <v>7.1010000000000004E-2</v>
      </c>
    </row>
    <row r="204" spans="1:14" x14ac:dyDescent="0.2">
      <c r="A204" s="27" t="s">
        <v>441</v>
      </c>
      <c r="B204" s="25" t="s">
        <v>424</v>
      </c>
      <c r="C204" s="27" t="s">
        <v>425</v>
      </c>
      <c r="D204" s="27" t="s">
        <v>441</v>
      </c>
      <c r="E204" s="26">
        <v>8.4529999999999994E-2</v>
      </c>
      <c r="F204" s="26">
        <v>7.6660000000000006E-2</v>
      </c>
      <c r="G204" s="26">
        <v>0.3019</v>
      </c>
      <c r="H204" s="26">
        <v>0.20269999999999999</v>
      </c>
      <c r="I204" s="26">
        <v>6.2480000000000001E-2</v>
      </c>
      <c r="J204" s="26">
        <v>5.2220000000000003E-2</v>
      </c>
      <c r="K204" s="26">
        <v>0.50900000000000001</v>
      </c>
      <c r="L204" s="26">
        <v>0.19600000000000001</v>
      </c>
      <c r="M204" s="26">
        <v>4.2099999999999999E-2</v>
      </c>
      <c r="N204" s="26">
        <v>3.6900000000000002E-2</v>
      </c>
    </row>
    <row r="205" spans="1:14" x14ac:dyDescent="0.2">
      <c r="A205" s="27" t="s">
        <v>442</v>
      </c>
      <c r="B205" s="25" t="s">
        <v>424</v>
      </c>
      <c r="C205" s="27" t="s">
        <v>425</v>
      </c>
      <c r="D205" s="27" t="s">
        <v>442</v>
      </c>
      <c r="E205" s="26">
        <v>0.1656</v>
      </c>
      <c r="F205" s="26">
        <v>0.12559999999999999</v>
      </c>
      <c r="G205" s="26">
        <v>0.37419999999999998</v>
      </c>
      <c r="H205" s="26">
        <v>0.2082</v>
      </c>
      <c r="I205" s="26">
        <v>7.4060000000000001E-2</v>
      </c>
      <c r="J205" s="26">
        <v>6.0630000000000003E-2</v>
      </c>
      <c r="K205" s="26">
        <v>0.28370000000000001</v>
      </c>
      <c r="L205" s="26">
        <v>0.1837</v>
      </c>
      <c r="M205" s="26">
        <v>0.10249999999999999</v>
      </c>
      <c r="N205" s="26">
        <v>7.4380000000000002E-2</v>
      </c>
    </row>
    <row r="206" spans="1:14" x14ac:dyDescent="0.2">
      <c r="A206" s="27" t="s">
        <v>443</v>
      </c>
      <c r="B206" s="25" t="s">
        <v>424</v>
      </c>
      <c r="C206" s="27" t="s">
        <v>425</v>
      </c>
      <c r="D206" s="27" t="s">
        <v>443</v>
      </c>
      <c r="E206" s="26">
        <v>0.16439999999999999</v>
      </c>
      <c r="F206" s="26">
        <v>0.1215</v>
      </c>
      <c r="G206" s="26">
        <v>0.29780000000000001</v>
      </c>
      <c r="H206" s="26">
        <v>0.18090000000000001</v>
      </c>
      <c r="I206" s="26">
        <v>0.12379999999999999</v>
      </c>
      <c r="J206" s="26">
        <v>9.0910000000000005E-2</v>
      </c>
      <c r="K206" s="26">
        <v>0.27810000000000001</v>
      </c>
      <c r="L206" s="26">
        <v>0.1623</v>
      </c>
      <c r="M206" s="26">
        <v>0.13589999999999999</v>
      </c>
      <c r="N206" s="26">
        <v>8.9230000000000004E-2</v>
      </c>
    </row>
  </sheetData>
  <sortState xmlns:xlrd2="http://schemas.microsoft.com/office/spreadsheetml/2017/richdata2" ref="A2:N206">
    <sortCondition ref="B2:B206"/>
    <sortCondition ref="C2:C206"/>
    <sortCondition ref="D2:D20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Valores isotopicos humanos</vt:lpstr>
      <vt:lpstr>Red de alimentacion</vt:lpstr>
      <vt:lpstr>Fuentes</vt:lpstr>
      <vt:lpstr>Pesos y valores anteriores</vt:lpstr>
      <vt:lpstr>Resultados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Pestle, William J</dc:creator>
  <cp:lastModifiedBy>Pestle, William</cp:lastModifiedBy>
  <dcterms:created xsi:type="dcterms:W3CDTF">2018-10-06T02:25:20Z</dcterms:created>
  <dcterms:modified xsi:type="dcterms:W3CDTF">2024-09-01T13:25:18Z</dcterms:modified>
</cp:coreProperties>
</file>